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.agropolychim.bg\Shares\Department\Purchasing\Проекти_текущи\Елица_Каменарова\СМР_2018\МАЛКИ_СМР_2018\PART2\"/>
    </mc:Choice>
  </mc:AlternateContent>
  <bookViews>
    <workbookView xWindow="0" yWindow="90" windowWidth="22980" windowHeight="10050"/>
  </bookViews>
  <sheets>
    <sheet name="КС-Образец" sheetId="1" r:id="rId1"/>
  </sheets>
  <externalReferences>
    <externalReference r:id="rId2"/>
    <externalReference r:id="rId3"/>
  </externalReferences>
  <definedNames>
    <definedName name="ACCEPTANCE">[1]Sheet1!$B$2:$B$3</definedName>
    <definedName name="AccessDatabase" hidden="1">"D:\My Documents\2007\Obrazci\Protokoli\Konst prot obr3.mdb"</definedName>
    <definedName name="Assignor">[1]Sheet1!$C$2:$C$5</definedName>
    <definedName name="SCORE">[1]Sheet1!$A$2:$A$5</definedName>
    <definedName name="години">[2]Други!$B$119:$B$120</definedName>
    <definedName name="договор">[2]Други!$B$52:$B$59</definedName>
    <definedName name="документи">[2]Други!$B$66:$B$81</definedName>
    <definedName name="забележки">[2]Други!$B$123:$B$134</definedName>
    <definedName name="изпитания">[2]Други!$B$32:$B$39</definedName>
    <definedName name="качество">[2]Други!$B$4:$B$16</definedName>
    <definedName name="мярка">[2]Работи!$C:$C</definedName>
    <definedName name="обем">[2]Други!$B$24:$B$30</definedName>
    <definedName name="оценка">[2]Други!$P$124:$R$124</definedName>
    <definedName name="_xlnm.Print_Titles" localSheetId="0">'КС-Образец'!$16:$17</definedName>
    <definedName name="приема">[2]Други!$B$41:$B$46</definedName>
    <definedName name="приемане">[2]Други!$Q$126:$S$126</definedName>
    <definedName name="Работи">[2]Работи!$B:$B</definedName>
    <definedName name="служители">[2]Други!$B$79:$B$82</definedName>
    <definedName name="смр">[2]КС!$B$7:$B$115</definedName>
    <definedName name="точка">[2]Други!$A$102:$A$114</definedName>
    <definedName name="фирми">[2]Фирми!$B:$B</definedName>
    <definedName name="фирми1">[2]Фирми!$1:$1048576</definedName>
    <definedName name="цех">[2]Цех!$B$1:$B$31</definedName>
    <definedName name="цех1">[2]Цех!$1:$1048576</definedName>
  </definedNames>
  <calcPr calcId="171027"/>
</workbook>
</file>

<file path=xl/calcChain.xml><?xml version="1.0" encoding="utf-8"?>
<calcChain xmlns="http://schemas.openxmlformats.org/spreadsheetml/2006/main">
  <c r="G46" i="1" l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D19" i="1"/>
  <c r="H19" i="1" s="1"/>
  <c r="C19" i="1"/>
  <c r="B19" i="1"/>
  <c r="A19" i="1"/>
  <c r="F18" i="1"/>
  <c r="E18" i="1"/>
  <c r="B8" i="1"/>
  <c r="H18" i="1" l="1"/>
</calcChain>
</file>

<file path=xl/sharedStrings.xml><?xml version="1.0" encoding="utf-8"?>
<sst xmlns="http://schemas.openxmlformats.org/spreadsheetml/2006/main" count="105" uniqueCount="83">
  <si>
    <t>Място за име/лого на участника</t>
  </si>
  <si>
    <t xml:space="preserve">Обект: </t>
  </si>
  <si>
    <t>Срок на изпълнение:</t>
  </si>
  <si>
    <t>Подобект:</t>
  </si>
  <si>
    <t>Гаранционни условия:</t>
  </si>
  <si>
    <t>Условия на плащане:</t>
  </si>
  <si>
    <t>Съставил:</t>
  </si>
  <si>
    <t>Особени условия:</t>
  </si>
  <si>
    <t>Контакти:</t>
  </si>
  <si>
    <t>За контакти:</t>
  </si>
  <si>
    <t xml:space="preserve">КОЛИЧЕСТВЕНА СМЕТКА </t>
  </si>
  <si>
    <t xml:space="preserve">Наименование </t>
  </si>
  <si>
    <t>ед. мярка</t>
  </si>
  <si>
    <t xml:space="preserve">количество </t>
  </si>
  <si>
    <t>единични цени, лв. без ДДС</t>
  </si>
  <si>
    <t>ОБЩА СТОЙНОСТ</t>
  </si>
  <si>
    <t>Забележка</t>
  </si>
  <si>
    <t>материали</t>
  </si>
  <si>
    <t>труд</t>
  </si>
  <si>
    <t>общо</t>
  </si>
  <si>
    <t>лв. без ДДС</t>
  </si>
  <si>
    <t>ОБЩО</t>
  </si>
  <si>
    <t>1</t>
  </si>
  <si>
    <t>Демонтаж на металнa дограма 6 х 1,2 м</t>
  </si>
  <si>
    <t>м2</t>
  </si>
  <si>
    <t>2</t>
  </si>
  <si>
    <t>Сваляне на компрометирана стара боя</t>
  </si>
  <si>
    <t>3</t>
  </si>
  <si>
    <t>Направа и възстановяване на  улей 50х50 мм в тухлени стени за кабели и тръби</t>
  </si>
  <si>
    <t>м</t>
  </si>
  <si>
    <t>4</t>
  </si>
  <si>
    <t xml:space="preserve">Демонтаж на мивка </t>
  </si>
  <si>
    <t>бр</t>
  </si>
  <si>
    <t>5</t>
  </si>
  <si>
    <t>Демонтаж на ППР тръби в сграда  до Ф 1”</t>
  </si>
  <si>
    <t>6</t>
  </si>
  <si>
    <t>Демонтаж на фаянс</t>
  </si>
  <si>
    <t>7</t>
  </si>
  <si>
    <t>Разбиване на компрометирана бетонова настилка</t>
  </si>
  <si>
    <t>м3</t>
  </si>
  <si>
    <t>8</t>
  </si>
  <si>
    <t>Разбиване на бетонови  фундаменти</t>
  </si>
  <si>
    <t>9</t>
  </si>
  <si>
    <t>Доставка и м-ж PVC четирикамерна дограма, стъклопакет 4/16/4, с две двустранно отваряеми крили - ширина  6 м и височина  1,2 м - вземане мярка от място</t>
  </si>
  <si>
    <t>10</t>
  </si>
  <si>
    <t>Доставка и монтаж на PVC врата  -  2,10 м х 2,10  м с  пълнеж от ПДЧ.</t>
  </si>
  <si>
    <t>11</t>
  </si>
  <si>
    <t>Подготовка  на основата и полагане на адхезионен грунд</t>
  </si>
  <si>
    <t>12</t>
  </si>
  <si>
    <t>Кърпежи от вароциментова  мазилка</t>
  </si>
  <si>
    <t>13</t>
  </si>
  <si>
    <t>Направа циментова шпакловка по стени  армирана с полимерна мрежа и  лайсни за оформяне на ръбовете</t>
  </si>
  <si>
    <t>14</t>
  </si>
  <si>
    <t>Направа  шпакловка - една ръка със "сатен гипс".</t>
  </si>
  <si>
    <t>15</t>
  </si>
  <si>
    <t>Обръщане около врати и прозорци от 10 до 20 см</t>
  </si>
  <si>
    <t>16</t>
  </si>
  <si>
    <t>Трикратно боядисване с интериорна  боя - тонирана</t>
  </si>
  <si>
    <t>17</t>
  </si>
  <si>
    <t>Почистване на основата за полагане на настилка</t>
  </si>
  <si>
    <t>18</t>
  </si>
  <si>
    <t>Полагане на полиетиленово фолио</t>
  </si>
  <si>
    <t>19</t>
  </si>
  <si>
    <t>Армировка за настилка - мрежа ф 6 150 х 150 мм</t>
  </si>
  <si>
    <t>кг</t>
  </si>
  <si>
    <t>20</t>
  </si>
  <si>
    <t>Полагане на бетон клас C 30/37 за настилка с полимерни фибри - дебелина 10 см</t>
  </si>
  <si>
    <t>21</t>
  </si>
  <si>
    <t xml:space="preserve">Полагане на фаянс - I-во качество, българско производство с PVC лайсни по всички външни ръбове </t>
  </si>
  <si>
    <t>22</t>
  </si>
  <si>
    <t>Направа окачен таван  от PVC ламели - пълна система</t>
  </si>
  <si>
    <t>23</t>
  </si>
  <si>
    <t>Доставка и монтаж на PVC подпрозоречна пола до 15 см</t>
  </si>
  <si>
    <t>24</t>
  </si>
  <si>
    <t>Доставка и монтаж в готови канали на P.P.R.  PN 16 за студена вода Ф20 вкл. всички необходими фитинги</t>
  </si>
  <si>
    <t>25</t>
  </si>
  <si>
    <t>Доставка и монтаж на PVC шкаф - мивка с размери 1.20 м х 0.8 м  х 0.8 м с  мин. 60 см алпака корито, сифон и всички необходимите фитинги за подвързване към канализацията</t>
  </si>
  <si>
    <t>26</t>
  </si>
  <si>
    <t>Демонтаж и  монтаж на проточен бойлер</t>
  </si>
  <si>
    <t>27</t>
  </si>
  <si>
    <t>Защита на бетоновата настилка с пълна система - епоксино подово покритие MC-DUR 2496 CTP съгласно представена технология</t>
  </si>
  <si>
    <t>инж. Г. Каишев</t>
  </si>
  <si>
    <t>0519 97 523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</si>
</sst>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(* #,##0.00_);_(* \(#,##0.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2" fillId="0" borderId="0"/>
    <xf numFmtId="165" fontId="10" fillId="0" borderId="0" applyFont="0" applyFill="0" applyBorder="0" applyAlignment="0" applyProtection="0"/>
    <xf numFmtId="49" fontId="10" fillId="0" borderId="0"/>
    <xf numFmtId="0" fontId="1" fillId="0" borderId="0"/>
    <xf numFmtId="0" fontId="1" fillId="0" borderId="0"/>
    <xf numFmtId="49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" fontId="4" fillId="0" borderId="0" xfId="1" applyNumberFormat="1" applyFont="1" applyFill="1" applyProtection="1"/>
    <xf numFmtId="49" fontId="4" fillId="0" borderId="0" xfId="1" applyNumberFormat="1" applyFont="1" applyFill="1" applyProtection="1"/>
    <xf numFmtId="3" fontId="3" fillId="0" borderId="0" xfId="1" applyNumberFormat="1" applyFont="1" applyFill="1" applyAlignment="1" applyProtection="1">
      <alignment horizontal="center" vertical="center"/>
    </xf>
    <xf numFmtId="49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/>
    </xf>
    <xf numFmtId="4" fontId="3" fillId="0" borderId="0" xfId="1" applyNumberFormat="1" applyFont="1" applyFill="1" applyAlignment="1" applyProtection="1">
      <alignment horizontal="center" vertical="center"/>
    </xf>
    <xf numFmtId="3" fontId="4" fillId="0" borderId="0" xfId="1" applyNumberFormat="1" applyFont="1" applyFill="1" applyAlignment="1" applyProtection="1">
      <alignment horizontal="center" vertical="top"/>
    </xf>
    <xf numFmtId="49" fontId="4" fillId="0" borderId="0" xfId="1" applyNumberFormat="1" applyFont="1" applyFill="1" applyAlignment="1" applyProtection="1">
      <alignment horizontal="center" vertical="top" wrapText="1"/>
    </xf>
    <xf numFmtId="0" fontId="4" fillId="0" borderId="0" xfId="1" applyNumberFormat="1" applyFont="1" applyFill="1" applyAlignment="1" applyProtection="1">
      <alignment horizontal="center" vertical="top"/>
    </xf>
    <xf numFmtId="4" fontId="4" fillId="0" borderId="0" xfId="1" applyNumberFormat="1" applyFont="1" applyFill="1" applyAlignment="1" applyProtection="1">
      <alignment horizontal="right"/>
      <protection locked="0"/>
    </xf>
    <xf numFmtId="3" fontId="5" fillId="0" borderId="0" xfId="1" applyNumberFormat="1" applyFont="1" applyFill="1" applyAlignment="1" applyProtection="1">
      <alignment vertical="top"/>
    </xf>
    <xf numFmtId="49" fontId="6" fillId="0" borderId="0" xfId="1" applyNumberFormat="1" applyFont="1" applyFill="1" applyAlignment="1" applyProtection="1">
      <alignment vertical="center" wrapText="1"/>
    </xf>
    <xf numFmtId="0" fontId="4" fillId="0" borderId="0" xfId="1" applyNumberFormat="1" applyFont="1" applyFill="1" applyProtection="1"/>
    <xf numFmtId="3" fontId="7" fillId="0" borderId="0" xfId="1" applyNumberFormat="1" applyFont="1" applyFill="1" applyAlignment="1" applyProtection="1">
      <alignment horizontal="right"/>
      <protection locked="0"/>
    </xf>
    <xf numFmtId="49" fontId="4" fillId="0" borderId="0" xfId="1" applyNumberFormat="1" applyFont="1" applyFill="1" applyAlignment="1" applyProtection="1">
      <alignment vertical="center" wrapText="1"/>
    </xf>
    <xf numFmtId="3" fontId="8" fillId="0" borderId="0" xfId="1" applyNumberFormat="1" applyFont="1" applyFill="1" applyAlignment="1" applyProtection="1">
      <alignment vertical="center"/>
    </xf>
    <xf numFmtId="49" fontId="8" fillId="0" borderId="0" xfId="1" applyNumberFormat="1" applyFont="1" applyFill="1" applyAlignment="1" applyProtection="1">
      <alignment vertical="center" wrapText="1"/>
    </xf>
    <xf numFmtId="3" fontId="4" fillId="0" borderId="0" xfId="1" applyNumberFormat="1" applyFont="1" applyFill="1" applyProtection="1"/>
    <xf numFmtId="3" fontId="6" fillId="0" borderId="0" xfId="1" applyNumberFormat="1" applyFont="1" applyFill="1" applyAlignment="1" applyProtection="1">
      <alignment vertical="center" wrapText="1"/>
    </xf>
    <xf numFmtId="49" fontId="6" fillId="0" borderId="0" xfId="1" applyNumberFormat="1" applyFont="1" applyFill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4" fontId="6" fillId="0" borderId="0" xfId="1" applyNumberFormat="1" applyFont="1" applyFill="1" applyAlignment="1" applyProtection="1">
      <alignment vertical="center" wrapText="1"/>
    </xf>
    <xf numFmtId="4" fontId="6" fillId="0" borderId="6" xfId="1" applyNumberFormat="1" applyFont="1" applyFill="1" applyBorder="1" applyAlignment="1" applyProtection="1">
      <alignment horizontal="center" vertical="center"/>
    </xf>
    <xf numFmtId="4" fontId="6" fillId="0" borderId="0" xfId="1" applyNumberFormat="1" applyFont="1" applyFill="1" applyProtection="1"/>
    <xf numFmtId="4" fontId="6" fillId="0" borderId="10" xfId="1" applyNumberFormat="1" applyFont="1" applyFill="1" applyBorder="1" applyAlignment="1" applyProtection="1">
      <alignment horizontal="right" vertical="center" wrapText="1"/>
    </xf>
    <xf numFmtId="4" fontId="6" fillId="0" borderId="9" xfId="1" applyNumberFormat="1" applyFont="1" applyFill="1" applyBorder="1" applyAlignment="1" applyProtection="1">
      <alignment horizontal="right" vertical="center" wrapText="1"/>
    </xf>
    <xf numFmtId="3" fontId="9" fillId="0" borderId="12" xfId="1" applyNumberFormat="1" applyFont="1" applyFill="1" applyBorder="1" applyAlignment="1" applyProtection="1">
      <alignment horizontal="right" vertical="top" wrapText="1"/>
    </xf>
    <xf numFmtId="49" fontId="9" fillId="0" borderId="13" xfId="1" applyNumberFormat="1" applyFont="1" applyFill="1" applyBorder="1" applyAlignment="1" applyProtection="1">
      <alignment horizontal="left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/>
    </xf>
    <xf numFmtId="4" fontId="9" fillId="0" borderId="13" xfId="1" applyNumberFormat="1" applyFont="1" applyFill="1" applyBorder="1" applyAlignment="1" applyProtection="1">
      <alignment horizontal="right" vertical="center" wrapText="1"/>
    </xf>
    <xf numFmtId="49" fontId="9" fillId="0" borderId="14" xfId="1" applyNumberFormat="1" applyFont="1" applyFill="1" applyBorder="1" applyAlignment="1" applyProtection="1">
      <alignment horizontal="left" vertical="center" wrapText="1"/>
    </xf>
    <xf numFmtId="3" fontId="4" fillId="0" borderId="15" xfId="1" applyNumberFormat="1" applyFont="1" applyFill="1" applyBorder="1" applyAlignment="1" applyProtection="1">
      <alignment horizontal="right" vertical="top" wrapText="1"/>
      <protection locked="0"/>
    </xf>
    <xf numFmtId="49" fontId="4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17" xfId="1" applyNumberFormat="1" applyFont="1" applyFill="1" applyBorder="1" applyAlignment="1" applyProtection="1">
      <alignment horizontal="left" vertical="center" wrapText="1"/>
      <protection locked="0"/>
    </xf>
    <xf numFmtId="4" fontId="4" fillId="0" borderId="0" xfId="1" applyNumberFormat="1" applyFont="1" applyFill="1" applyProtection="1">
      <protection locked="0"/>
    </xf>
    <xf numFmtId="164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Alignment="1" applyProtection="1">
      <alignment vertical="top"/>
      <protection locked="0"/>
    </xf>
    <xf numFmtId="49" fontId="4" fillId="0" borderId="0" xfId="1" applyNumberFormat="1" applyFont="1" applyFill="1" applyAlignment="1" applyProtection="1">
      <alignment wrapText="1"/>
      <protection locked="0"/>
    </xf>
    <xf numFmtId="0" fontId="4" fillId="0" borderId="0" xfId="1" applyNumberFormat="1" applyFont="1" applyFill="1" applyProtection="1">
      <protection locked="0"/>
    </xf>
    <xf numFmtId="3" fontId="4" fillId="0" borderId="0" xfId="1" applyNumberFormat="1" applyFont="1" applyFill="1" applyProtection="1">
      <protection locked="0"/>
    </xf>
    <xf numFmtId="49" fontId="4" fillId="0" borderId="0" xfId="1" applyNumberFormat="1" applyFont="1" applyFill="1" applyProtection="1"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3" fontId="6" fillId="0" borderId="2" xfId="1" applyNumberFormat="1" applyFont="1" applyFill="1" applyBorder="1" applyAlignment="1" applyProtection="1">
      <alignment horizontal="right" vertical="top" wrapText="1"/>
    </xf>
    <xf numFmtId="3" fontId="6" fillId="0" borderId="8" xfId="1" applyNumberFormat="1" applyFont="1" applyFill="1" applyBorder="1" applyAlignment="1" applyProtection="1">
      <alignment horizontal="right" vertical="top" wrapText="1"/>
    </xf>
    <xf numFmtId="49" fontId="6" fillId="0" borderId="3" xfId="1" applyNumberFormat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9" xfId="1" applyNumberFormat="1" applyFont="1" applyFill="1" applyBorder="1" applyAlignment="1" applyProtection="1">
      <alignment horizontal="center" vertical="center" wrapText="1"/>
    </xf>
    <xf numFmtId="3" fontId="6" fillId="0" borderId="3" xfId="1" applyNumberFormat="1" applyFont="1" applyFill="1" applyBorder="1" applyAlignment="1" applyProtection="1">
      <alignment horizontal="center" vertical="center" wrapText="1"/>
    </xf>
    <xf numFmtId="3" fontId="6" fillId="0" borderId="9" xfId="1" applyNumberFormat="1" applyFont="1" applyFill="1" applyBorder="1" applyAlignment="1" applyProtection="1">
      <alignment horizontal="center" vertical="center" wrapText="1"/>
    </xf>
    <xf numFmtId="4" fontId="6" fillId="0" borderId="4" xfId="1" applyNumberFormat="1" applyFont="1" applyFill="1" applyBorder="1" applyAlignment="1" applyProtection="1">
      <alignment horizontal="center" vertical="center" wrapText="1"/>
    </xf>
    <xf numFmtId="4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11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Alignment="1" applyProtection="1">
      <alignment horizontal="center" vertical="center"/>
    </xf>
    <xf numFmtId="4" fontId="4" fillId="0" borderId="0" xfId="1" applyNumberFormat="1" applyFont="1" applyFill="1" applyAlignment="1" applyProtection="1">
      <alignment horizontal="left" wrapText="1"/>
    </xf>
  </cellXfs>
  <cellStyles count="9">
    <cellStyle name="Comma 2" xfId="2"/>
    <cellStyle name="Excel Built-in Normal" xfId="3"/>
    <cellStyle name="Normal 2" xfId="4"/>
    <cellStyle name="Normal 3" xfId="5"/>
    <cellStyle name="Normal 4" xfId="6"/>
    <cellStyle name="Normal 5" xfId="1"/>
    <cellStyle name="Percent 2" xfId="7"/>
    <cellStyle name="Percent 3" xfId="8"/>
    <cellStyle name="Нормален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77;&#1082;&#1090;&#1080;/Copy%20of%20KonstativenProtok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77;&#1082;&#1090;%20&#1084;&#1077;&#1093;&#1072;&#1085;&#1086;&#1088;&#1072;&#1073;&#1086;&#1090;&#1080;&#1083;&#1085;&#1080;&#1094;&#1072;%20&#1057;&#1080;&#1054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АЗАНИЯ"/>
      <sheetName val="ФОРМУЛЯР-1"/>
      <sheetName val="ФОРМУЛЯР-2"/>
      <sheetName val="Пример-1"/>
      <sheetName val="Пример-2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0</v>
          </cell>
          <cell r="B2" t="str">
            <v>се приема</v>
          </cell>
          <cell r="C2" t="str">
            <v>Агрополихим АД</v>
          </cell>
        </row>
        <row r="3">
          <cell r="A3">
            <v>1</v>
          </cell>
          <cell r="B3" t="str">
            <v>не се приема</v>
          </cell>
          <cell r="C3" t="str">
            <v>Римакем ЕООД</v>
          </cell>
        </row>
        <row r="4">
          <cell r="A4">
            <v>2</v>
          </cell>
          <cell r="C4" t="str">
            <v>Афер България ЕООД</v>
          </cell>
        </row>
        <row r="5">
          <cell r="A5">
            <v>3</v>
          </cell>
          <cell r="C5" t="str">
            <v>Нитрополихим 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Подр ведомост"/>
      <sheetName val="КС-Образец"/>
      <sheetName val="Техн задание"/>
      <sheetName val="Обр.2"/>
      <sheetName val="Обр. 12"/>
      <sheetName val="ФОРМУЛЯР-1 2"/>
      <sheetName val="ФОРМУЛЯР-1"/>
      <sheetName val="ФОРМУЛЯР-2 2"/>
      <sheetName val="ФОРМУЛЯР-2"/>
      <sheetName val="Конст. прот"/>
      <sheetName val="Цех"/>
      <sheetName val="Фирми"/>
      <sheetName val="Други"/>
      <sheetName val="Работи"/>
    </sheetNames>
    <sheetDataSet>
      <sheetData sheetId="0">
        <row r="3">
          <cell r="B3" t="str">
            <v xml:space="preserve">Ремонт на механоработилница </v>
          </cell>
        </row>
        <row r="8">
          <cell r="B8" t="str">
            <v>Демонтаж на металнa дограма 6 х 1,2 м</v>
          </cell>
        </row>
        <row r="9">
          <cell r="B9" t="str">
            <v>Сваляне на компрометирана стара боя</v>
          </cell>
        </row>
        <row r="10">
          <cell r="B10" t="str">
            <v>Направа и възстановяване на  улей 50х50 мм в тухлени стени за кабели и тръби</v>
          </cell>
        </row>
        <row r="11">
          <cell r="B11" t="str">
            <v xml:space="preserve">Демонтаж на мивка </v>
          </cell>
        </row>
        <row r="12">
          <cell r="B12" t="str">
            <v>Демонтаж на ППР тръби в сграда  до Ф 1”</v>
          </cell>
        </row>
        <row r="13">
          <cell r="B13" t="str">
            <v>Демонтаж на фаянс</v>
          </cell>
        </row>
        <row r="14">
          <cell r="B14" t="str">
            <v>Разбиване на компрометирана бетонова настилка</v>
          </cell>
        </row>
        <row r="15">
          <cell r="B15" t="str">
            <v>Разбиване на бетонови  фундаменти</v>
          </cell>
        </row>
        <row r="16">
          <cell r="B16" t="str">
            <v>Доставка и м-ж PVC четирикамерна дограма, стъклопакет 4/16/4, с две двустранно отваряеми крили - ширина  6 м и височина  1,2 м - вземане мярка от място</v>
          </cell>
        </row>
        <row r="17">
          <cell r="B17" t="str">
            <v>Доставка и монтаж на PVC врата  -  2,10 м х 2,10  м с  пълнеж от ПДЧ.</v>
          </cell>
        </row>
        <row r="18">
          <cell r="B18" t="str">
            <v>Подготовка  на основата и полагане на адхезионен грунд</v>
          </cell>
        </row>
        <row r="19">
          <cell r="B19" t="str">
            <v>Кърпежи от вароциментова  мазилка</v>
          </cell>
        </row>
        <row r="20">
          <cell r="B20" t="str">
            <v>Направа циментова шпакловка по стени  армирана с полимерна мрежа и  лайсни за оформяне на ръбовете</v>
          </cell>
        </row>
        <row r="21">
          <cell r="B21" t="str">
            <v>Направа  шпакловка - една ръка със "сатен гипс".</v>
          </cell>
        </row>
        <row r="22">
          <cell r="B22" t="str">
            <v>Обръщане около врати и прозорци от 10 до 20 см</v>
          </cell>
        </row>
        <row r="23">
          <cell r="B23" t="str">
            <v>Трикратно боядисване с интериорна  боя - тонирана</v>
          </cell>
        </row>
        <row r="24">
          <cell r="B24" t="str">
            <v>Почистване на основата за полагане на настилка</v>
          </cell>
        </row>
        <row r="25">
          <cell r="B25" t="str">
            <v>Полагане на полиетиленово фолио</v>
          </cell>
        </row>
        <row r="26">
          <cell r="B26" t="str">
            <v>Армировка за настилка - мрежа ф 6 150 х 150 мм</v>
          </cell>
        </row>
        <row r="27">
          <cell r="B27" t="str">
            <v>Полагане на бетон клас C 30/37 за настилка с полимерни фибри - дебелина 10 см</v>
          </cell>
        </row>
        <row r="28">
          <cell r="B28" t="str">
            <v xml:space="preserve">Полагане на фаянс - I-во качество, българско производство с PVC лайсни по всички външни ръбове </v>
          </cell>
        </row>
        <row r="29">
          <cell r="B29" t="str">
            <v>Направа окачен таван  от PVC ламели - пълна система</v>
          </cell>
        </row>
        <row r="30">
          <cell r="B30" t="str">
            <v>Доставка и монтаж на PVC подпрозоречна пола до 15 см</v>
          </cell>
        </row>
        <row r="31">
          <cell r="B31" t="str">
            <v>Доставка и монтаж в готови канали на P.P.R.  PN 16 за студена вода Ф20 вкл. всички необходими фитинги</v>
          </cell>
        </row>
        <row r="32">
          <cell r="B32" t="str">
            <v>Доставка и монтаж на PVC шкаф - мивка с размери 1.20 м х 0.8 м  х 0.8 м с  мин. 60 см алпака корито, сифон и всички необходимите фитинги за подвързване към канализацията</v>
          </cell>
        </row>
        <row r="33">
          <cell r="B33" t="str">
            <v>Демонтаж и  монтаж на проточен бойлер</v>
          </cell>
        </row>
        <row r="34">
          <cell r="B34" t="str">
            <v>Защита на бетоновата настилка с пълна система - епоксино подово покритие MC-DUR 2496 CTP съгласно представена технология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0</v>
          </cell>
          <cell r="B1" t="str">
            <v xml:space="preserve">   </v>
          </cell>
        </row>
        <row r="2">
          <cell r="A2">
            <v>1</v>
          </cell>
          <cell r="B2" t="str">
            <v>" Амоняк "</v>
          </cell>
          <cell r="C2" t="str">
            <v>инж. Борислав Борисов</v>
          </cell>
          <cell r="D2" t="str">
            <v>началник на цех</v>
          </cell>
          <cell r="E2" t="str">
            <v>Н-к на цех:</v>
          </cell>
          <cell r="F2" t="str">
            <v>инж. Б. Борисов</v>
          </cell>
        </row>
        <row r="3">
          <cell r="A3">
            <v>2</v>
          </cell>
          <cell r="B3" t="str">
            <v>" Азотна киселина "</v>
          </cell>
          <cell r="C3" t="str">
            <v>инж. Георги Бошов</v>
          </cell>
          <cell r="D3" t="str">
            <v>началник на цех</v>
          </cell>
          <cell r="E3" t="str">
            <v>Н-к на цех:</v>
          </cell>
          <cell r="F3" t="str">
            <v>инж. Г. Бошов</v>
          </cell>
        </row>
        <row r="4">
          <cell r="A4">
            <v>3</v>
          </cell>
          <cell r="B4" t="str">
            <v>" A K C "</v>
          </cell>
          <cell r="C4" t="str">
            <v>инж.Младен Куцаров</v>
          </cell>
          <cell r="D4" t="str">
            <v>началник на цех</v>
          </cell>
          <cell r="E4" t="str">
            <v>Н-к на цех:</v>
          </cell>
          <cell r="F4" t="str">
            <v>инж. M. Куцаров</v>
          </cell>
        </row>
        <row r="5">
          <cell r="A5">
            <v>4</v>
          </cell>
          <cell r="B5" t="str">
            <v>" Фосфорна  киселина "</v>
          </cell>
          <cell r="C5" t="str">
            <v>инж.Людмил Балкански</v>
          </cell>
          <cell r="D5" t="str">
            <v>началник на цех</v>
          </cell>
          <cell r="E5" t="str">
            <v>Н-к на цех:</v>
          </cell>
          <cell r="F5" t="str">
            <v>инж.Л. Балкански</v>
          </cell>
        </row>
        <row r="6">
          <cell r="A6">
            <v>5</v>
          </cell>
          <cell r="B6" t="str">
            <v>" П В К "</v>
          </cell>
          <cell r="C6" t="str">
            <v>инж. Николай Митев</v>
          </cell>
          <cell r="D6" t="str">
            <v>началник на цех</v>
          </cell>
          <cell r="E6" t="str">
            <v>Н-к на цех:</v>
          </cell>
          <cell r="F6" t="str">
            <v>инж. Н. Митев</v>
          </cell>
        </row>
        <row r="7">
          <cell r="A7">
            <v>6</v>
          </cell>
          <cell r="B7" t="str">
            <v>" Флуиди "</v>
          </cell>
          <cell r="C7" t="str">
            <v>инж.Младен Куцаров</v>
          </cell>
          <cell r="D7" t="str">
            <v>началник на цех</v>
          </cell>
          <cell r="E7" t="str">
            <v>Н-к на цех:</v>
          </cell>
          <cell r="F7" t="str">
            <v>инж.М. Куцаров</v>
          </cell>
        </row>
        <row r="8">
          <cell r="A8">
            <v>7</v>
          </cell>
          <cell r="B8" t="str">
            <v>" Т С П "</v>
          </cell>
          <cell r="C8" t="str">
            <v>инж. Константин  Чакъров</v>
          </cell>
          <cell r="D8" t="str">
            <v>началник на цех</v>
          </cell>
          <cell r="E8" t="str">
            <v>Н-к на цех:</v>
          </cell>
          <cell r="F8" t="str">
            <v>инж. К. Чакъров</v>
          </cell>
        </row>
        <row r="9">
          <cell r="A9">
            <v>8</v>
          </cell>
          <cell r="B9" t="str">
            <v>" Торове "</v>
          </cell>
          <cell r="C9" t="str">
            <v>инж. Росен Русев</v>
          </cell>
          <cell r="D9" t="str">
            <v>началник на цех</v>
          </cell>
          <cell r="E9" t="str">
            <v>Н-к на цех:</v>
          </cell>
          <cell r="F9" t="str">
            <v>инж. Р. Русев</v>
          </cell>
        </row>
        <row r="10">
          <cell r="A10">
            <v>9</v>
          </cell>
          <cell r="B10" t="str">
            <v>" Сушене и мелене "</v>
          </cell>
          <cell r="C10" t="str">
            <v>инж.Людмил Балкански</v>
          </cell>
          <cell r="D10" t="str">
            <v>началник на цех</v>
          </cell>
          <cell r="E10" t="str">
            <v>Н-к на цех:</v>
          </cell>
          <cell r="F10" t="str">
            <v>инж.Л. Балкански</v>
          </cell>
        </row>
        <row r="11">
          <cell r="A11">
            <v>10</v>
          </cell>
          <cell r="B11" t="str">
            <v>" Склад и опаковка "</v>
          </cell>
          <cell r="C11" t="str">
            <v>инж. Дамян Сарийски</v>
          </cell>
          <cell r="D11" t="str">
            <v>началник на цех</v>
          </cell>
          <cell r="E11" t="str">
            <v>Н-к на цех:</v>
          </cell>
          <cell r="F11" t="str">
            <v>инж. Д. Сарийски</v>
          </cell>
        </row>
        <row r="12">
          <cell r="A12">
            <v>11</v>
          </cell>
          <cell r="B12" t="str">
            <v>" Складово стопанство "</v>
          </cell>
          <cell r="C12" t="str">
            <v>инж. Марин Първанов</v>
          </cell>
          <cell r="D12" t="str">
            <v>началник на складово стопанство</v>
          </cell>
          <cell r="E12" t="str">
            <v>Н-к скл.с-во:</v>
          </cell>
          <cell r="F12" t="str">
            <v>инж. М. Първанов</v>
          </cell>
        </row>
        <row r="13">
          <cell r="A13">
            <v>12</v>
          </cell>
          <cell r="B13" t="str">
            <v>" Електроснабдяване "</v>
          </cell>
          <cell r="C13" t="str">
            <v xml:space="preserve">инж. </v>
          </cell>
          <cell r="D13" t="str">
            <v>началник на цех</v>
          </cell>
          <cell r="E13" t="str">
            <v>Н-к на ЦИЛ:</v>
          </cell>
          <cell r="F13" t="str">
            <v xml:space="preserve">инж. </v>
          </cell>
        </row>
        <row r="14">
          <cell r="A14">
            <v>13</v>
          </cell>
          <cell r="B14" t="str">
            <v>" Ц И Л "</v>
          </cell>
          <cell r="C14" t="str">
            <v>инж. Иванка Страшимирова</v>
          </cell>
          <cell r="D14" t="str">
            <v xml:space="preserve">началник на </v>
          </cell>
          <cell r="E14" t="str">
            <v>Н-к на цех:</v>
          </cell>
          <cell r="F14" t="str">
            <v>инж. Ив. Страшимирова</v>
          </cell>
        </row>
        <row r="15">
          <cell r="A15">
            <v>14</v>
          </cell>
          <cell r="B15" t="str">
            <v>" К И П и  А"</v>
          </cell>
          <cell r="C15" t="str">
            <v>инж. Иван Вътев</v>
          </cell>
          <cell r="D15" t="str">
            <v xml:space="preserve">началник на </v>
          </cell>
          <cell r="E15" t="str">
            <v>Н-к на КИП и А:</v>
          </cell>
          <cell r="F15" t="str">
            <v>инж. Ив. Вътев</v>
          </cell>
        </row>
        <row r="16">
          <cell r="A16">
            <v>15</v>
          </cell>
          <cell r="B16" t="str">
            <v>" Отдел Проекти"</v>
          </cell>
          <cell r="C16" t="str">
            <v>инж. …………….</v>
          </cell>
          <cell r="D16" t="str">
            <v>ръководител на</v>
          </cell>
          <cell r="E16" t="str">
            <v>………………………….:</v>
          </cell>
          <cell r="F16" t="str">
            <v>инж. ……………………………</v>
          </cell>
        </row>
        <row r="17">
          <cell r="A17">
            <v>16</v>
          </cell>
          <cell r="B17" t="str">
            <v>" Общозаводски "</v>
          </cell>
          <cell r="C17" t="str">
            <v>инж. Маргарита Сарийска</v>
          </cell>
          <cell r="D17" t="str">
            <v>администр. секретар</v>
          </cell>
          <cell r="E17" t="str">
            <v>Адм. секретар</v>
          </cell>
          <cell r="F17" t="str">
            <v xml:space="preserve">инж. М.Сарийска </v>
          </cell>
        </row>
        <row r="18">
          <cell r="A18">
            <v>17</v>
          </cell>
          <cell r="B18" t="str">
            <v>" Римакем "</v>
          </cell>
          <cell r="C18" t="str">
            <v>инж. Марин Монев</v>
          </cell>
          <cell r="D18" t="str">
            <v xml:space="preserve">началник на </v>
          </cell>
          <cell r="E18" t="str">
            <v>Н-к  "Римакем":</v>
          </cell>
          <cell r="F18" t="str">
            <v>инж. М. Монев</v>
          </cell>
        </row>
        <row r="19">
          <cell r="A19">
            <v>18</v>
          </cell>
          <cell r="B19" t="str">
            <v>" Фосфорна киселина "</v>
          </cell>
          <cell r="C19" t="str">
            <v>инж.Людмил Балкански</v>
          </cell>
          <cell r="D19" t="str">
            <v>началник на цех</v>
          </cell>
          <cell r="E19" t="str">
            <v>Н-к на цех:</v>
          </cell>
          <cell r="F19" t="str">
            <v>инж.Л. Балкански</v>
          </cell>
        </row>
        <row r="20">
          <cell r="A20">
            <v>19</v>
          </cell>
          <cell r="B20" t="str">
            <v>"Н Т Ф"</v>
          </cell>
          <cell r="C20" t="str">
            <v>инж.Любомир Нинков</v>
          </cell>
          <cell r="D20" t="str">
            <v>началник на цех</v>
          </cell>
          <cell r="E20" t="str">
            <v>Н-к на цех:</v>
          </cell>
          <cell r="F20" t="str">
            <v>инж.Л.Нинков</v>
          </cell>
        </row>
        <row r="21">
          <cell r="A21">
            <v>20</v>
          </cell>
          <cell r="B21" t="str">
            <v>"Пристанище Варна запад"</v>
          </cell>
          <cell r="C21" t="str">
            <v>инж. Цветан Дотков</v>
          </cell>
          <cell r="D21" t="str">
            <v xml:space="preserve">началник на </v>
          </cell>
          <cell r="E21" t="str">
            <v>Н-к на цех:</v>
          </cell>
          <cell r="F21" t="str">
            <v>инж. Ц. Дотков</v>
          </cell>
        </row>
        <row r="22">
          <cell r="A22">
            <v>21</v>
          </cell>
          <cell r="B22" t="str">
            <v>"Течни суровини и материали"</v>
          </cell>
          <cell r="C22" t="str">
            <v>инж. Цветомир Генчев</v>
          </cell>
          <cell r="D22" t="str">
            <v xml:space="preserve">началник на </v>
          </cell>
          <cell r="E22" t="str">
            <v>Н-к на цех:</v>
          </cell>
          <cell r="F22" t="str">
            <v>инж. Ц. Генчев</v>
          </cell>
        </row>
        <row r="23">
          <cell r="A23">
            <v>22</v>
          </cell>
          <cell r="B23" t="str">
            <v>"Паропроизводство"</v>
          </cell>
          <cell r="C23" t="str">
            <v>инж. Цветомир Генчев</v>
          </cell>
          <cell r="D23" t="str">
            <v xml:space="preserve">началник на </v>
          </cell>
          <cell r="E23" t="str">
            <v>Н-к на цех:</v>
          </cell>
          <cell r="F23" t="str">
            <v>инж. Ц. Генчев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</sheetData>
      <sheetData sheetId="12">
        <row r="1">
          <cell r="A1">
            <v>0</v>
          </cell>
        </row>
        <row r="2">
          <cell r="A2">
            <v>1</v>
          </cell>
          <cell r="B2" t="str">
            <v>"Буров"ЕООД - гр. Варна</v>
          </cell>
          <cell r="C2" t="str">
            <v>Георги Георгиев</v>
          </cell>
          <cell r="D2" t="str">
            <v>управител</v>
          </cell>
          <cell r="E2" t="str">
            <v>Г. Георгиев</v>
          </cell>
        </row>
        <row r="3">
          <cell r="A3">
            <v>2</v>
          </cell>
          <cell r="B3" t="str">
            <v xml:space="preserve"> “МИКСТОЙ-90” ООД  - гр. Варна</v>
          </cell>
          <cell r="C3" t="str">
            <v>Иван Златев</v>
          </cell>
          <cell r="D3" t="str">
            <v>управител</v>
          </cell>
          <cell r="E3" t="str">
            <v>Ив. Златев</v>
          </cell>
        </row>
        <row r="4">
          <cell r="A4">
            <v>3</v>
          </cell>
          <cell r="B4" t="str">
            <v xml:space="preserve"> “МИКСТОЙ-90 - МГ” ООД - гр. Варна</v>
          </cell>
          <cell r="C4" t="str">
            <v>Митко Георгиев</v>
          </cell>
          <cell r="D4" t="str">
            <v>управител</v>
          </cell>
          <cell r="E4" t="str">
            <v>М. Георгиев</v>
          </cell>
        </row>
        <row r="5">
          <cell r="A5">
            <v>4</v>
          </cell>
          <cell r="B5" t="str">
            <v>“РАШКОВ ” ЕООД - гр. Варна</v>
          </cell>
          <cell r="C5" t="str">
            <v>Радослав Рашков</v>
          </cell>
          <cell r="D5" t="str">
            <v>управител</v>
          </cell>
          <cell r="E5" t="str">
            <v>Р. Рашков</v>
          </cell>
        </row>
        <row r="6">
          <cell r="A6">
            <v>5</v>
          </cell>
          <cell r="B6" t="str">
            <v xml:space="preserve"> “Сигма Витес” ООД - гр. Враца</v>
          </cell>
          <cell r="C6" t="str">
            <v xml:space="preserve">Пламен Иванов </v>
          </cell>
          <cell r="D6" t="str">
            <v>технически директор</v>
          </cell>
          <cell r="E6" t="str">
            <v xml:space="preserve">П. Иванов </v>
          </cell>
        </row>
        <row r="7">
          <cell r="A7">
            <v>6</v>
          </cell>
          <cell r="B7" t="str">
            <v>“ MTM “ООД - гр. Варна</v>
          </cell>
          <cell r="C7" t="str">
            <v>.....................</v>
          </cell>
          <cell r="D7" t="str">
            <v>технически ръководител</v>
          </cell>
          <cell r="E7" t="str">
            <v>............................</v>
          </cell>
        </row>
        <row r="8">
          <cell r="A8">
            <v>7</v>
          </cell>
          <cell r="B8" t="str">
            <v>“СТРОЙПРОДУКТ СТИЛ ” ООД - гр. Варна</v>
          </cell>
          <cell r="C8" t="str">
            <v xml:space="preserve">Боян Крайчев </v>
          </cell>
          <cell r="D8" t="str">
            <v>управител</v>
          </cell>
          <cell r="E8" t="str">
            <v xml:space="preserve">Б.Крайчев </v>
          </cell>
        </row>
        <row r="9">
          <cell r="A9">
            <v>8</v>
          </cell>
          <cell r="B9" t="str">
            <v>“РУТОН ИНЖЕНЕРИНГ” ООД - гр. Варна</v>
          </cell>
          <cell r="C9" t="str">
            <v>инж. Красимир Костов</v>
          </cell>
          <cell r="D9" t="str">
            <v>управител</v>
          </cell>
          <cell r="E9" t="str">
            <v>инж. К.Костов</v>
          </cell>
        </row>
        <row r="10">
          <cell r="A10">
            <v>9</v>
          </cell>
          <cell r="B10" t="str">
            <v>“ДЮК Инженеринг ” ЕООД - гр. Варна</v>
          </cell>
          <cell r="C10" t="str">
            <v>инж. Юрий Шилов</v>
          </cell>
          <cell r="D10" t="str">
            <v>управител</v>
          </cell>
          <cell r="E10" t="str">
            <v>инж. Ю. Шилов</v>
          </cell>
        </row>
        <row r="11">
          <cell r="A11">
            <v>10</v>
          </cell>
          <cell r="B11" t="str">
            <v>“МИХНИСВЕТ” ООД гр. Варна</v>
          </cell>
          <cell r="C11" t="str">
            <v>Светослав Михайлов</v>
          </cell>
          <cell r="D11" t="str">
            <v>технически ръководител</v>
          </cell>
          <cell r="E11" t="str">
            <v>С. Михайлов</v>
          </cell>
        </row>
        <row r="12">
          <cell r="A12">
            <v>11</v>
          </cell>
          <cell r="B12" t="str">
            <v>“СТАС” ЕООД - гр. Варна</v>
          </cell>
          <cell r="C12" t="str">
            <v>Станислав Гочев</v>
          </cell>
          <cell r="D12" t="str">
            <v>управител</v>
          </cell>
          <cell r="E12" t="str">
            <v>С. Гочев</v>
          </cell>
        </row>
        <row r="13">
          <cell r="A13">
            <v>12</v>
          </cell>
          <cell r="B13" t="str">
            <v>“МОНТАЖИ ВАРНА” АД - гр. Варна</v>
          </cell>
          <cell r="C13" t="str">
            <v>.......................................</v>
          </cell>
          <cell r="D13" t="str">
            <v>технически ръководител</v>
          </cell>
          <cell r="E13" t="str">
            <v>.........................</v>
          </cell>
        </row>
        <row r="14">
          <cell r="A14">
            <v>13</v>
          </cell>
          <cell r="B14" t="str">
            <v>"ИЗОЛАСТРОЙ" ЕООД гр. Варна</v>
          </cell>
          <cell r="C14" t="str">
            <v>Милчо Иванчев</v>
          </cell>
          <cell r="D14" t="str">
            <v>управител</v>
          </cell>
          <cell r="E14" t="str">
            <v>М. Иванчев</v>
          </cell>
        </row>
        <row r="15">
          <cell r="A15">
            <v>14</v>
          </cell>
          <cell r="B15" t="str">
            <v>"ХИМПРОЕКТ ВАРНА" ООД гр. Варна</v>
          </cell>
          <cell r="C15" t="str">
            <v>инж. Георги Георгиев</v>
          </cell>
          <cell r="D15" t="str">
            <v>управител</v>
          </cell>
          <cell r="E15" t="str">
            <v>инж. Г.Георгиев</v>
          </cell>
        </row>
        <row r="16">
          <cell r="A16">
            <v>15</v>
          </cell>
          <cell r="B16" t="str">
            <v>"ПРОЕКТ И ИНЖЕНЕРИНГ" ООД гр. Варна</v>
          </cell>
          <cell r="C16" t="str">
            <v>инж. Георги Димитров</v>
          </cell>
          <cell r="D16" t="str">
            <v>управител</v>
          </cell>
          <cell r="E16" t="str">
            <v>инж. Г.Димитров</v>
          </cell>
        </row>
        <row r="17">
          <cell r="A17">
            <v>16</v>
          </cell>
          <cell r="B17" t="str">
            <v>"Бълктранс"ЕООД гр. Варна</v>
          </cell>
          <cell r="C17" t="str">
            <v>Георги Стратиев</v>
          </cell>
          <cell r="D17" t="str">
            <v>управител</v>
          </cell>
          <cell r="E17" t="str">
            <v>Г. Стратиев</v>
          </cell>
        </row>
        <row r="18">
          <cell r="A18">
            <v>17</v>
          </cell>
          <cell r="B18" t="str">
            <v>"ГРУПА ТЕХНОПРОЕКТ" ООД гр. Варна</v>
          </cell>
          <cell r="C18" t="str">
            <v>инж. Косьо Косев</v>
          </cell>
          <cell r="D18" t="str">
            <v>управител</v>
          </cell>
          <cell r="E18" t="str">
            <v>инж. К.Косев</v>
          </cell>
        </row>
        <row r="19">
          <cell r="A19">
            <v>18</v>
          </cell>
          <cell r="B19" t="str">
            <v>"ХИМПРОЕКТ ДЕВНЯ" ООД гр. Варна</v>
          </cell>
          <cell r="C19" t="str">
            <v>инж. Валентина Николаева</v>
          </cell>
          <cell r="D19" t="str">
            <v>управител</v>
          </cell>
          <cell r="E19" t="str">
            <v>инж. В.Николаева</v>
          </cell>
        </row>
        <row r="20">
          <cell r="A20">
            <v>19</v>
          </cell>
          <cell r="B20" t="str">
            <v>ЕТ"Станка Василева"-гр.Варна</v>
          </cell>
          <cell r="C20" t="str">
            <v>Димчо Василев</v>
          </cell>
          <cell r="D20" t="str">
            <v>управител</v>
          </cell>
          <cell r="E20" t="str">
            <v>Д. Василев</v>
          </cell>
        </row>
        <row r="21">
          <cell r="A21">
            <v>20</v>
          </cell>
          <cell r="B21" t="str">
            <v>"Гарантекс Дизайн" ООД - гр. Варна</v>
          </cell>
          <cell r="D21" t="str">
            <v>управител</v>
          </cell>
        </row>
        <row r="22">
          <cell r="A22">
            <v>21</v>
          </cell>
          <cell r="B22" t="str">
            <v>"АКВАГОН" ООД - г. Варна</v>
          </cell>
          <cell r="C22" t="str">
            <v>Николай Маринов</v>
          </cell>
          <cell r="D22" t="str">
            <v>управител</v>
          </cell>
          <cell r="E22" t="str">
            <v>Н. Маринов</v>
          </cell>
        </row>
        <row r="23">
          <cell r="A23">
            <v>22</v>
          </cell>
          <cell r="B23" t="str">
            <v>ЛИА-БВДООД -гр. Варна</v>
          </cell>
          <cell r="C23" t="str">
            <v>Янчо Баналиев</v>
          </cell>
          <cell r="D23" t="str">
            <v>управител</v>
          </cell>
          <cell r="E23" t="str">
            <v>Я. Баналиев</v>
          </cell>
        </row>
        <row r="24">
          <cell r="A24">
            <v>23</v>
          </cell>
          <cell r="B24" t="str">
            <v>"Битум трейдинг"ООД</v>
          </cell>
          <cell r="C24" t="str">
            <v>Михаил Георгиев</v>
          </cell>
          <cell r="D24" t="str">
            <v>управител</v>
          </cell>
          <cell r="E24" t="str">
            <v>М. Георгиев</v>
          </cell>
        </row>
        <row r="25">
          <cell r="A25">
            <v>24</v>
          </cell>
          <cell r="B25" t="str">
            <v>"ИНЖСТРОЙ ИНЖЕНЕРИНГ" ЕООД гр. Варна</v>
          </cell>
          <cell r="C25" t="str">
            <v>инж. Бистра Николова</v>
          </cell>
          <cell r="D25" t="str">
            <v>управител</v>
          </cell>
          <cell r="E25" t="str">
            <v>инж. Б. Николова</v>
          </cell>
        </row>
        <row r="26">
          <cell r="A26">
            <v>25</v>
          </cell>
          <cell r="B26" t="str">
            <v>"МИКРОМЕТ"АД гр. Вана</v>
          </cell>
          <cell r="C26" t="str">
            <v>инж. Наско Георгиев</v>
          </cell>
          <cell r="D26" t="str">
            <v>управител</v>
          </cell>
          <cell r="E26" t="str">
            <v>инж. Н. Георгиев</v>
          </cell>
        </row>
        <row r="27">
          <cell r="A27">
            <v>26</v>
          </cell>
          <cell r="B27" t="str">
            <v>"Хидроинженеринг" ООД гр. Варна</v>
          </cell>
          <cell r="C27" t="str">
            <v>инж. Ивайло Цветанов</v>
          </cell>
          <cell r="D27" t="str">
            <v>управител</v>
          </cell>
          <cell r="E27" t="str">
            <v>инж. И. Цветанов</v>
          </cell>
        </row>
        <row r="28">
          <cell r="A28">
            <v>27</v>
          </cell>
          <cell r="B28" t="str">
            <v>"TЕХНО ГРУП-КОМПЛЕКТ" ЕООД гр. София</v>
          </cell>
          <cell r="C28" t="str">
            <v>Сотир Стоянов</v>
          </cell>
          <cell r="D28" t="str">
            <v>технически директор</v>
          </cell>
          <cell r="E28" t="str">
            <v>Сотир Стоянов</v>
          </cell>
        </row>
        <row r="29">
          <cell r="A29">
            <v>28</v>
          </cell>
          <cell r="B29" t="str">
            <v>"Ландинвест" ЕООД гр. Варна</v>
          </cell>
          <cell r="C29" t="str">
            <v>Николай Николов</v>
          </cell>
          <cell r="D29" t="str">
            <v>управител</v>
          </cell>
          <cell r="E29" t="str">
            <v>Николай Николов</v>
          </cell>
        </row>
        <row r="30">
          <cell r="A30">
            <v>29</v>
          </cell>
          <cell r="B30" t="str">
            <v>" Сами груп" ООД гр. Варна</v>
          </cell>
          <cell r="C30" t="str">
            <v>Мирослав Костадинов</v>
          </cell>
          <cell r="D30" t="str">
            <v>управител</v>
          </cell>
          <cell r="E30" t="str">
            <v>М.Костадинов</v>
          </cell>
        </row>
        <row r="31">
          <cell r="A31">
            <v>30</v>
          </cell>
          <cell r="B31" t="str">
            <v>"СИГДА" ЕООД гр. Варна</v>
          </cell>
          <cell r="C31" t="str">
            <v>инж. Валери Петров</v>
          </cell>
          <cell r="D31" t="str">
            <v>Р-л строителен отдел</v>
          </cell>
          <cell r="E31" t="str">
            <v>инж. В. Петров</v>
          </cell>
        </row>
        <row r="32">
          <cell r="A32">
            <v>31</v>
          </cell>
          <cell r="B32" t="str">
            <v>"Милкос инженеринг" ООД гр. Варна</v>
          </cell>
          <cell r="C32" t="str">
            <v>Костадин Кирилов</v>
          </cell>
          <cell r="D32" t="str">
            <v>управител</v>
          </cell>
          <cell r="E32" t="str">
            <v>К. Кирилов</v>
          </cell>
        </row>
        <row r="33">
          <cell r="A33">
            <v>32</v>
          </cell>
          <cell r="B33" t="str">
            <v>"Булкат Индъстри Сървиа" ООД гр. Варна</v>
          </cell>
          <cell r="C33" t="str">
            <v>Николай Ковачев</v>
          </cell>
          <cell r="D33" t="str">
            <v>управител</v>
          </cell>
          <cell r="E33" t="str">
            <v>Н.  Ковачев</v>
          </cell>
        </row>
        <row r="34">
          <cell r="A34">
            <v>33</v>
          </cell>
          <cell r="B34" t="str">
            <v>"Монтаж Строителни Конструкции" АД с.Казичене</v>
          </cell>
          <cell r="C34" t="str">
            <v>Емилия Сулай</v>
          </cell>
          <cell r="D34" t="str">
            <v>технически ръководител</v>
          </cell>
          <cell r="E34" t="str">
            <v>Е. Сулай</v>
          </cell>
        </row>
        <row r="35">
          <cell r="A35">
            <v>34</v>
          </cell>
          <cell r="B35" t="str">
            <v>"ВИАС ИНЖЕНЕРИНГ" ЕООД гр. Варна</v>
          </cell>
          <cell r="C35" t="str">
            <v>инж. Петър Петков</v>
          </cell>
          <cell r="D35" t="str">
            <v xml:space="preserve">Главен инженер </v>
          </cell>
          <cell r="E35" t="str">
            <v>инж. П. Петков</v>
          </cell>
        </row>
        <row r="36">
          <cell r="A36">
            <v>35</v>
          </cell>
          <cell r="B36" t="str">
            <v>"ДСБИЛД"ЕООД гр. Варна</v>
          </cell>
          <cell r="C36" t="str">
            <v>Костадин Фердинандов</v>
          </cell>
          <cell r="D36" t="str">
            <v>управител</v>
          </cell>
          <cell r="E36" t="str">
            <v>К.Фердинандов</v>
          </cell>
        </row>
        <row r="37">
          <cell r="A37">
            <v>36</v>
          </cell>
          <cell r="B37" t="str">
            <v>"Приус"ЕООД гр. Варна</v>
          </cell>
          <cell r="C37" t="str">
            <v>Христо Узунов</v>
          </cell>
          <cell r="D37" t="str">
            <v>управител</v>
          </cell>
          <cell r="E37" t="str">
            <v>Хр. Узунов</v>
          </cell>
        </row>
        <row r="38">
          <cell r="A38">
            <v>37</v>
          </cell>
          <cell r="B38" t="str">
            <v>"Сима и Васев" ООД</v>
          </cell>
          <cell r="C38" t="str">
            <v>инж. Венцислав Васев</v>
          </cell>
          <cell r="D38" t="str">
            <v>управител</v>
          </cell>
          <cell r="E38" t="str">
            <v>инж. В.  Васев</v>
          </cell>
        </row>
        <row r="39">
          <cell r="A39">
            <v>38</v>
          </cell>
          <cell r="B39" t="str">
            <v>"Белдо Кънстракшънс" ЕООД</v>
          </cell>
          <cell r="C39" t="str">
            <v>Цветан Дойнов</v>
          </cell>
          <cell r="D39" t="str">
            <v>управител</v>
          </cell>
          <cell r="E39" t="str">
            <v>Цв. Дойнов</v>
          </cell>
        </row>
        <row r="40">
          <cell r="A40">
            <v>39</v>
          </cell>
          <cell r="B40" t="str">
            <v>"Днепър М" ЕООД</v>
          </cell>
          <cell r="C40" t="str">
            <v>Милен Манв</v>
          </cell>
          <cell r="D40" t="str">
            <v>управител</v>
          </cell>
          <cell r="E40" t="str">
            <v>М.  Манв</v>
          </cell>
        </row>
        <row r="41">
          <cell r="A41">
            <v>40</v>
          </cell>
          <cell r="B41" t="str">
            <v>"Пътища и Мостове " ЕООД гр. Варна</v>
          </cell>
          <cell r="C41" t="str">
            <v>инж. Иван Койчев</v>
          </cell>
          <cell r="D41" t="str">
            <v>технически ръководител</v>
          </cell>
          <cell r="E41" t="str">
            <v>инж. Ив. Койчев</v>
          </cell>
        </row>
        <row r="42">
          <cell r="A42">
            <v>41</v>
          </cell>
          <cell r="B42" t="str">
            <v>"С. А. БИЛД" ЕООД гр. Варна</v>
          </cell>
          <cell r="C42" t="str">
            <v>Станислав Костов</v>
          </cell>
          <cell r="D42" t="str">
            <v>управител</v>
          </cell>
          <cell r="E42" t="str">
            <v>Ст. Костов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</sheetData>
      <sheetData sheetId="13">
        <row r="4">
          <cell r="B4" t="str">
            <v>.............................................................................................................................................................</v>
          </cell>
        </row>
        <row r="5">
          <cell r="B5" t="str">
            <v>●     качеството на извършените СМР е - без забележки</v>
          </cell>
        </row>
        <row r="6">
          <cell r="B6" t="str">
            <v>●     качеството на извършените СМР е - добро</v>
          </cell>
        </row>
        <row r="7">
          <cell r="B7" t="str">
            <v>●     качеството на извършените СМР е - много добро</v>
          </cell>
        </row>
        <row r="8">
          <cell r="B8" t="str">
            <v>●     качеството на извършените СМР е - отлично</v>
          </cell>
        </row>
        <row r="9">
          <cell r="B9" t="str">
            <v>●     качеството на извършените СМР е - незадоволително</v>
          </cell>
        </row>
        <row r="24">
          <cell r="B24" t="str">
            <v>.............................................................................................................................................................</v>
          </cell>
        </row>
        <row r="25">
          <cell r="B25" t="str">
            <v>●     СМР са извършени  в пълен обем.</v>
          </cell>
        </row>
        <row r="26">
          <cell r="B26" t="str">
            <v>●     СМР са извършени  в  обем съгласно приемателен протокол.</v>
          </cell>
        </row>
        <row r="32">
          <cell r="B32" t="str">
            <v>.............................................................................................................................................................</v>
          </cell>
        </row>
        <row r="33">
          <cell r="B33" t="str">
            <v>●     извършени са 72- часови изпитания на обекта.</v>
          </cell>
        </row>
        <row r="34">
          <cell r="B34" t="str">
            <v>●     извършени са функционални изпитания на обекта.</v>
          </cell>
        </row>
        <row r="35">
          <cell r="B35" t="str">
            <v>●     не са извършени са функционални изпитания на обекта.</v>
          </cell>
        </row>
        <row r="41">
          <cell r="B41" t="str">
            <v>Приема/не приема/</v>
          </cell>
        </row>
        <row r="42">
          <cell r="B42" t="str">
            <v xml:space="preserve">Приема   </v>
          </cell>
        </row>
        <row r="43">
          <cell r="B43" t="str">
            <v xml:space="preserve">Не приема </v>
          </cell>
        </row>
        <row r="52">
          <cell r="B52" t="str">
            <v>Договор:</v>
          </cell>
        </row>
        <row r="53">
          <cell r="B53" t="str">
            <v>Поръчка:</v>
          </cell>
        </row>
        <row r="54">
          <cell r="B54" t="str">
            <v>Поръчка :</v>
          </cell>
        </row>
        <row r="55">
          <cell r="B55" t="str">
            <v>Анекс:</v>
          </cell>
        </row>
        <row r="56">
          <cell r="B56" t="str">
            <v>Възлагателно п-мо</v>
          </cell>
        </row>
        <row r="67">
          <cell r="B67" t="str">
            <v>Линеен график</v>
          </cell>
        </row>
        <row r="68">
          <cell r="B68" t="str">
            <v>Акт образец 2 – за откриване на строителна площадка</v>
          </cell>
        </row>
        <row r="69">
          <cell r="B69" t="str">
            <v>Акт образец 4– ЗАПОВЕДНА  КНИГА</v>
          </cell>
        </row>
        <row r="70">
          <cell r="B70" t="str">
            <v>Акт образец 12 – за скрити работи –</v>
          </cell>
        </row>
        <row r="71">
          <cell r="B71" t="str">
            <v>Сертификати за всички видове материали</v>
          </cell>
        </row>
        <row r="72">
          <cell r="B72" t="str">
            <v xml:space="preserve">Протокол за отчитане на действително извършени СМР </v>
          </cell>
        </row>
        <row r="73">
          <cell r="B73" t="str">
            <v>Констативен протокол  за завършен на обект</v>
          </cell>
        </row>
        <row r="79">
          <cell r="B79" t="str">
            <v>инж. Гошо Каишев</v>
          </cell>
        </row>
        <row r="80">
          <cell r="B80" t="str">
            <v>инж. Дияна Георгиева</v>
          </cell>
        </row>
        <row r="81">
          <cell r="B81" t="str">
            <v>Мария Ганчева</v>
          </cell>
        </row>
        <row r="103">
          <cell r="A103" t="str">
            <v>т.1</v>
          </cell>
        </row>
        <row r="104">
          <cell r="A104" t="str">
            <v>т.2</v>
          </cell>
        </row>
        <row r="105">
          <cell r="A105" t="str">
            <v>т.3</v>
          </cell>
        </row>
        <row r="106">
          <cell r="A106" t="str">
            <v>т.4</v>
          </cell>
        </row>
        <row r="107">
          <cell r="A107" t="str">
            <v>т.5</v>
          </cell>
        </row>
        <row r="108">
          <cell r="A108" t="str">
            <v>т.6</v>
          </cell>
        </row>
        <row r="109">
          <cell r="A109" t="str">
            <v>т.7</v>
          </cell>
        </row>
        <row r="110">
          <cell r="A110" t="str">
            <v>т.8</v>
          </cell>
        </row>
        <row r="111">
          <cell r="A111" t="str">
            <v>т.9</v>
          </cell>
        </row>
        <row r="112">
          <cell r="A112" t="str">
            <v>т.10</v>
          </cell>
        </row>
        <row r="113">
          <cell r="A113" t="str">
            <v>т.11</v>
          </cell>
        </row>
        <row r="114">
          <cell r="A114" t="str">
            <v>т.12</v>
          </cell>
        </row>
        <row r="119">
          <cell r="B119" t="str">
            <v>години -</v>
          </cell>
        </row>
        <row r="120">
          <cell r="B120" t="str">
            <v>месеца -</v>
          </cell>
        </row>
        <row r="124">
          <cell r="B124" t="str">
            <v>Фирми , неприсъствали на огледа в определения ден и час да не се допускат до офериране.</v>
          </cell>
          <cell r="P124">
            <v>1</v>
          </cell>
          <cell r="Q124">
            <v>2</v>
          </cell>
          <cell r="R124">
            <v>3</v>
          </cell>
        </row>
        <row r="125">
          <cell r="B125" t="str">
            <v>Материали и технологии, предложени от Изпълнителя предварително се съгласуват със строителен отдел.</v>
          </cell>
        </row>
        <row r="126">
          <cell r="B126" t="str">
            <v>При приготвянето или доставянето на циментови, вароциментови и бетонови разтвори задължително да се използва  и доказва със сертификат сулфатоустойчив портланд цимент  CEM  І 42,5   SR (45 ДО СУ) БДС  EN 197 – 1;  БДС 7267 – 77;  ISO  9001:2000</v>
          </cell>
          <cell r="R126" t="str">
            <v>се приема</v>
          </cell>
          <cell r="S126" t="str">
            <v>не се приема</v>
          </cell>
        </row>
        <row r="127">
          <cell r="B127" t="str">
            <v xml:space="preserve">При изпълнение на бетонови настилки с обем над 5 м3 за същите да се прилагат лабораторни изпитания от доставчика и от независима лаборатория. </v>
          </cell>
        </row>
        <row r="128">
          <cell r="B128" t="str">
            <v>Скритите работи се извършват  само в работни дни след приемане от спец. стр. ремонти</v>
          </cell>
        </row>
        <row r="129">
          <cell r="B129" t="str">
            <v>Огневи работи да се извършват само след осигуряване на необходимия акт от цеховото ръководство.</v>
          </cell>
        </row>
      </sheetData>
      <sheetData sheetId="14">
        <row r="3">
          <cell r="B3" t="str">
            <v>Демонтажни работи</v>
          </cell>
          <cell r="C3" t="str">
            <v>м</v>
          </cell>
        </row>
        <row r="4">
          <cell r="B4" t="str">
            <v>Демонтаж на стена от стъклени блокчета 20х20х12 см.</v>
          </cell>
          <cell r="C4" t="str">
            <v>м2</v>
          </cell>
        </row>
        <row r="5">
          <cell r="B5" t="str">
            <v>Демонтаж  прозорец 0,70/ 1,4 м</v>
          </cell>
          <cell r="C5" t="str">
            <v>м3</v>
          </cell>
        </row>
        <row r="6">
          <cell r="B6" t="str">
            <v>Демонтаж  врата 1,0/ 2,05</v>
          </cell>
          <cell r="C6" t="str">
            <v>кг</v>
          </cell>
        </row>
        <row r="7">
          <cell r="B7" t="str">
            <v>Демонтаж на окачен таван</v>
          </cell>
          <cell r="C7" t="str">
            <v>м2</v>
          </cell>
        </row>
        <row r="8">
          <cell r="B8" t="str">
            <v>Рязане на бетонова пътна настилка с дебелина 20см</v>
          </cell>
          <cell r="C8" t="str">
            <v>т</v>
          </cell>
        </row>
        <row r="9">
          <cell r="B9" t="str">
            <v>Рязане на бетонова настилка с дълбочина  10см</v>
          </cell>
          <cell r="C9" t="str">
            <v>бр</v>
          </cell>
        </row>
        <row r="10">
          <cell r="B10" t="str">
            <v>Рязане на бетонова стена с дебелина до 15см</v>
          </cell>
        </row>
        <row r="11">
          <cell r="B11" t="str">
            <v>Разбиване теракотена настилка</v>
          </cell>
        </row>
        <row r="12">
          <cell r="B12" t="str">
            <v>Разбиване на  бетонова настилка</v>
          </cell>
        </row>
        <row r="13">
          <cell r="B13" t="str">
            <v>Разбиване на  бетонова стена</v>
          </cell>
        </row>
        <row r="14">
          <cell r="B14" t="str">
            <v>Разбиване на стоманобетонова плоча и настилка</v>
          </cell>
        </row>
        <row r="15">
          <cell r="B15" t="str">
            <v>Натоварване и извозване на стр. отпадъци на 17 км</v>
          </cell>
        </row>
        <row r="16">
          <cell r="B16" t="str">
            <v>Демонтаж стоманени тръби ф 108/5 и колена</v>
          </cell>
        </row>
        <row r="17">
          <cell r="B17" t="str">
            <v>Демонтаж стоманена тръба ф 2"</v>
          </cell>
        </row>
        <row r="18">
          <cell r="B18" t="str">
            <v>Прнасяне на метални шкафчета до 50 м</v>
          </cell>
        </row>
        <row r="19">
          <cell r="B19" t="str">
            <v>Монтаж и демонтаж на подвижно инвентарно скеле</v>
          </cell>
        </row>
        <row r="20">
          <cell r="B20" t="str">
            <v>Монтаж и демонтаж на тръбно инвентарно скеле</v>
          </cell>
        </row>
        <row r="21">
          <cell r="B21" t="str">
            <v>Монтаж и демонтаж на тръбно инвентарно стандартно пълна система</v>
          </cell>
        </row>
        <row r="22">
          <cell r="B22" t="str">
            <v>Монтаж и демонтаж на тръбно инвентарно фасадно скеле</v>
          </cell>
        </row>
        <row r="23">
          <cell r="B23" t="str">
            <v>Земни работи</v>
          </cell>
        </row>
        <row r="24">
          <cell r="B24" t="str">
            <v>Изкоп с ограничена ширина до 1,20м и дълбочина до 2м без укрепване 50% ръчен и 50% машинен</v>
          </cell>
        </row>
        <row r="25">
          <cell r="B25" t="str">
            <v>Също с Н = 2 + 4м с укрепване</v>
          </cell>
        </row>
        <row r="26">
          <cell r="B26" t="str">
            <v>Изкоп с откос с В = 1,20м и Н до 2м</v>
          </cell>
        </row>
        <row r="27">
          <cell r="B27" t="str">
            <v>Направа изкоп за оформяне на основа на настилката</v>
          </cell>
        </row>
        <row r="28">
          <cell r="B28" t="str">
            <v>Направа изкоп за под, пътека  и канализация</v>
          </cell>
        </row>
        <row r="29">
          <cell r="B29" t="str">
            <v>Направа изкоп за фундаменти</v>
          </cell>
        </row>
        <row r="30">
          <cell r="B30" t="str">
            <v>Направа изкоп за ивичен фундамент  40х30 см.</v>
          </cell>
        </row>
        <row r="31">
          <cell r="B31" t="str">
            <v>Извозване на строителни отпадъци с камион включително товарене и разтоварване 17 км.</v>
          </cell>
        </row>
        <row r="32">
          <cell r="B32" t="str">
            <v>Извозване на излишната пръст с камион включително товарене и разтоварване</v>
          </cell>
        </row>
        <row r="33">
          <cell r="B33" t="str">
            <v>Обратен насип от пясък с трамбоване за оформяне на подложка</v>
          </cell>
        </row>
        <row r="34">
          <cell r="B34" t="str">
            <v>Обратен насип от чакъл /трошен камък/ с уплътняване</v>
          </cell>
        </row>
        <row r="35">
          <cell r="B35" t="str">
            <v>Обратно засипване с пясък, доставка на пясък и трамбоване на пластове през 20см</v>
          </cell>
        </row>
        <row r="36">
          <cell r="B36" t="str">
            <v>Обратно засипване със з. п.</v>
          </cell>
        </row>
        <row r="37">
          <cell r="B37" t="str">
            <v>Армировъчни работи</v>
          </cell>
        </row>
        <row r="38">
          <cell r="B38" t="str">
            <v>Д-ка и м-ж армировка  - мрежа ф 6 - 20х20 - стомана клас А I</v>
          </cell>
        </row>
        <row r="39">
          <cell r="B39" t="str">
            <v>Д-ка и м-ж армировка  - мрежа ф 8 - 20х20 - стомана клас А I</v>
          </cell>
        </row>
        <row r="40">
          <cell r="B40" t="str">
            <v xml:space="preserve">Изработка и м-ж армировка - об.и ср.сложност под ф 6мм от Ст 3 </v>
          </cell>
        </row>
        <row r="41">
          <cell r="B41" t="str">
            <v xml:space="preserve">Изработка и м-ж армировка - об.и ср.сложност ф 5 до ф10 мм от Ст 3 </v>
          </cell>
        </row>
        <row r="42">
          <cell r="B42" t="str">
            <v>Изработка и м-ж армировка - сл.и ос.сложност ф 5 до ф10 мм от Ст 3</v>
          </cell>
        </row>
        <row r="43">
          <cell r="B43" t="str">
            <v>Изработка и м-ж армировка - об.и ср.сложност № 10 до № 16 от АII и АIII</v>
          </cell>
        </row>
        <row r="44">
          <cell r="B44" t="str">
            <v>Изработка и м-ж армировка - сл.и ос.сложност  № 10 до № 16 от АII и АIII</v>
          </cell>
        </row>
        <row r="45">
          <cell r="B45" t="str">
            <v>Изработка и м-ж армировка - об.и ср.сложност  над № 14  от АII и АIII</v>
          </cell>
        </row>
        <row r="46">
          <cell r="B46" t="str">
            <v>Изработка и м-ж армировка - сл.и ос.сложност  над № 14 от АII и АIII</v>
          </cell>
        </row>
        <row r="47">
          <cell r="B47" t="str">
            <v>Изработка и монтаж на армировка - долна- мрежа стомана клас А III N: 14 през 20 см и горна-мрежа стомана клас А III N: 10 през 20 см. столчета-N: 10 по 3 бр/м2</v>
          </cell>
        </row>
        <row r="48">
          <cell r="B48" t="str">
            <v>Изработка и монтаж на армировка - долна- мрежа стомана Ст 3- ф8 през 20 см и горна-мрежа стомана клас Ст 3- ф 6,5 през 20 см. столчета - Ст 3- ф8 по 3 бр/м2</v>
          </cell>
        </row>
        <row r="49">
          <cell r="B49" t="str">
            <v xml:space="preserve">Направа и монтаж закладни части за оформя на улеи на релсите L63х63х6 - 8 бр х 8м и заварени мустаци -0,5 м от - ст. клас   А1 ф8 - 3 бр/м </v>
          </cell>
        </row>
        <row r="50">
          <cell r="B50" t="str">
            <v xml:space="preserve">Доставка и монтаж закладни части - планки 250х250х10 с мустаци - по 4 бр. А III N: 10 - 20 см </v>
          </cell>
        </row>
        <row r="51">
          <cell r="B51" t="str">
            <v xml:space="preserve">Доставка и монтаж фусове за връзка със стар бетон - по 4 бр/ м от стомана клас А III N: 12 - 30 см </v>
          </cell>
        </row>
        <row r="52">
          <cell r="B52" t="str">
            <v>Доставка и монтаж анкер L образен- обща дължина 450 мм; резба М22х100 мм и закривена част - 100 мм- материал -  стомана 45 монтирани през 50 см с гайки</v>
          </cell>
        </row>
        <row r="53">
          <cell r="B53" t="str">
            <v>Кофражни работи</v>
          </cell>
        </row>
        <row r="54">
          <cell r="B54" t="str">
            <v>Направа кофраж за под и пътека</v>
          </cell>
        </row>
        <row r="55">
          <cell r="B55" t="str">
            <v>Направа кофраж за настилка - 15 см</v>
          </cell>
        </row>
        <row r="56">
          <cell r="B56" t="str">
            <v>Направа кофраж за стоманобетонова стълба</v>
          </cell>
        </row>
        <row r="57">
          <cell r="B57" t="str">
            <v>Направа кофраж за стоманобетонови колони</v>
          </cell>
        </row>
        <row r="58">
          <cell r="B58" t="str">
            <v>Направа кофраж за стоманобетонови греди</v>
          </cell>
        </row>
        <row r="59">
          <cell r="B59" t="str">
            <v>Направа кофраж за стоманобетонов пояс</v>
          </cell>
        </row>
        <row r="60">
          <cell r="B60" t="str">
            <v>Направа кофраж за стоманобетонов щорц</v>
          </cell>
        </row>
        <row r="61">
          <cell r="B61" t="str">
            <v>Направа кофраж на фундамент</v>
          </cell>
        </row>
        <row r="62">
          <cell r="B62" t="str">
            <v>Бетонови работи</v>
          </cell>
        </row>
        <row r="63">
          <cell r="B63" t="str">
            <v>Полагане бетон клас В15 СУ за подова настилка и пътека</v>
          </cell>
        </row>
        <row r="64">
          <cell r="B64" t="str">
            <v>Полагане бетон клас В20 СУ за  настилка и фундаменти</v>
          </cell>
        </row>
        <row r="65">
          <cell r="B65" t="str">
            <v>Полагане бетон клас В20  в колони с H = 2м.</v>
          </cell>
        </row>
        <row r="66">
          <cell r="B66" t="str">
            <v>Полагане на бетон клас В25 сулфатоустойчив с добавки за ускоряване набирането на якост - 45 см обработен с роторен заглаждач</v>
          </cell>
        </row>
        <row r="67">
          <cell r="B67" t="str">
            <v>Повърхнстна обработка - при полагане на бетона Sika chapdur - 4 kg/m2 - с роторен заглаждач и  след свързване Sikafloor Proseal - 2 plasta.</v>
          </cell>
        </row>
        <row r="68">
          <cell r="B68" t="str">
            <v>Зидарски работи</v>
          </cell>
        </row>
        <row r="69">
          <cell r="B69" t="str">
            <v>Направа зидария от "YTONG" - 25 см</v>
          </cell>
        </row>
        <row r="70">
          <cell r="B70" t="str">
            <v>Направа зидария от "Ytong" с деб.20 см</v>
          </cell>
        </row>
        <row r="71">
          <cell r="B71" t="str">
            <v>Направа зидария от бетонови блокчета с деб.20 см</v>
          </cell>
        </row>
        <row r="72">
          <cell r="B72" t="str">
            <v>Направа зидария от "Ytong" с деб.15 см</v>
          </cell>
        </row>
        <row r="73">
          <cell r="B73" t="str">
            <v>Направа зидария от бетонови блокчета с деб.15 см</v>
          </cell>
        </row>
        <row r="74">
          <cell r="B74" t="str">
            <v>Подзиждане на отвори в тухлена зидария</v>
          </cell>
        </row>
        <row r="75">
          <cell r="B75" t="str">
            <v>Мазачески работи и шпакловки</v>
          </cell>
        </row>
        <row r="76">
          <cell r="B76" t="str">
            <v>Очукване мазилка по стени  и тавани -30 %</v>
          </cell>
        </row>
        <row r="77">
          <cell r="B77" t="str">
            <v>Очукване стара мазилка по стени</v>
          </cell>
        </row>
        <row r="78">
          <cell r="B78" t="str">
            <v>Полагане грунд за връзка със стария бетон</v>
          </cell>
        </row>
        <row r="79">
          <cell r="B79" t="str">
            <v>Полагане грунд за връзка м/у стара и нова боя</v>
          </cell>
        </row>
        <row r="80">
          <cell r="B80" t="str">
            <v>Направа гипсова шпакловка по стени и таван</v>
          </cell>
        </row>
        <row r="81">
          <cell r="B81" t="str">
            <v>Направа гипсова шпакловка</v>
          </cell>
        </row>
        <row r="82">
          <cell r="B82" t="str">
            <v>Направа външна циментова шпакловка</v>
          </cell>
        </row>
        <row r="83">
          <cell r="B83" t="str">
            <v xml:space="preserve">Направа водоустойчива  циментова шпакловка по стени  с полимерна мрежа </v>
          </cell>
        </row>
        <row r="84">
          <cell r="B84" t="str">
            <v>Направа циментова шпакловка по стени  армирана с полимерна мрежа и алуминиеви лайсни за оформяне на ръбовете</v>
          </cell>
        </row>
        <row r="85">
          <cell r="B85" t="str">
            <v>Прешпакловане на бетонови повърхности по стени и тавани</v>
          </cell>
        </row>
        <row r="86">
          <cell r="B86" t="str">
            <v xml:space="preserve">Направа циментова шпакловка по стени и тавани армирана с полимерна мрежа </v>
          </cell>
        </row>
        <row r="87">
          <cell r="B87" t="str">
            <v>Направа външна  вароциментова мазилка - хастар</v>
          </cell>
        </row>
        <row r="88">
          <cell r="B88" t="str">
            <v>Направа външна мазилка</v>
          </cell>
        </row>
        <row r="89">
          <cell r="B89" t="str">
            <v>Направа вътрешна вароциментова мазилка по стени</v>
          </cell>
        </row>
        <row r="90">
          <cell r="B90" t="str">
            <v>Направа гладка вътрешна мазилка по стени и таван</v>
          </cell>
        </row>
        <row r="91">
          <cell r="B91" t="str">
            <v>Полагане грунд за връзка по стени и тавани</v>
          </cell>
        </row>
        <row r="92">
          <cell r="B92" t="str">
            <v xml:space="preserve">Направа външна пръскана циментова мазилка </v>
          </cell>
        </row>
        <row r="93">
          <cell r="B93" t="str">
            <v>Полагане на ар.мрежа и шпакловка по "YTONG"  и ал. лайсни по ъглите</v>
          </cell>
        </row>
        <row r="94">
          <cell r="B94" t="str">
            <v>Покривни работи</v>
          </cell>
        </row>
        <row r="95">
          <cell r="B95" t="str">
            <v xml:space="preserve">Направа покрив от "ONDULIN" на дървена скара от греди 100х50 мм и  50 х 50 мм </v>
          </cell>
        </row>
        <row r="96">
          <cell r="B96" t="str">
            <v xml:space="preserve">Направа връзка покрив - стена по детайл от "ONDULIN" </v>
          </cell>
        </row>
        <row r="97">
          <cell r="B97" t="str">
            <v>Окачени тавани</v>
          </cell>
        </row>
        <row r="98">
          <cell r="B98" t="str">
            <v>Направа окачен таван тип Армстронг</v>
          </cell>
        </row>
        <row r="99">
          <cell r="B99" t="str">
            <v>Облицовъчни работи</v>
          </cell>
        </row>
        <row r="100">
          <cell r="B100" t="str">
            <v>Демонтаж фаянс</v>
          </cell>
        </row>
        <row r="101">
          <cell r="B101" t="str">
            <v>Фаянс по стени с PVC лайсни</v>
          </cell>
        </row>
        <row r="102">
          <cell r="B102" t="str">
            <v>Доставка и и монтаж фаянс по лята мивка</v>
          </cell>
        </row>
        <row r="103">
          <cell r="B103" t="str">
            <v>Направа облицовка на лята мивка с теракот</v>
          </cell>
        </row>
        <row r="104">
          <cell r="B104" t="str">
            <v>М-ж гипсокартон влагоустойчив по таван  на дървена скара вкл. шпакл.</v>
          </cell>
        </row>
        <row r="105">
          <cell r="B105" t="str">
            <v>Настилки</v>
          </cell>
        </row>
        <row r="106">
          <cell r="B106" t="str">
            <v>Очукване стара замазка</v>
          </cell>
        </row>
        <row r="107">
          <cell r="B107" t="str">
            <v xml:space="preserve">Направа изравнителна замазка б= 4 см </v>
          </cell>
        </row>
        <row r="108">
          <cell r="B108" t="str">
            <v xml:space="preserve">Доставка и и монтаж теракот релефен </v>
          </cell>
        </row>
        <row r="109">
          <cell r="B109" t="str">
            <v>Доставка и полагане на PVC первази</v>
          </cell>
        </row>
        <row r="110">
          <cell r="B110" t="str">
            <v>Стъкларски работи</v>
          </cell>
        </row>
        <row r="111">
          <cell r="B111" t="str">
            <v>Бояджийски работи</v>
          </cell>
        </row>
        <row r="112">
          <cell r="B112" t="str">
            <v>Стъргане стара боя по таван</v>
          </cell>
        </row>
        <row r="113">
          <cell r="B113" t="str">
            <v>Стъргане стара боя по стени</v>
          </cell>
        </row>
        <row r="114">
          <cell r="B114" t="str">
            <v>Боядисване с латекс трикратно по стени и тавани</v>
          </cell>
        </row>
        <row r="115">
          <cell r="B115" t="str">
            <v xml:space="preserve">Боядисване с водоустойчив фасаген външно трикратно по стени </v>
          </cell>
        </row>
        <row r="116">
          <cell r="B116" t="str">
            <v>Боядисване с фасадна боя трикратно</v>
          </cell>
        </row>
        <row r="117">
          <cell r="B117" t="str">
            <v>Боядисване с водоотблъскваща боя  по тавани и стени - трикратно</v>
          </cell>
        </row>
        <row r="118">
          <cell r="B118" t="str">
            <v>Трикратно боядисване с фасаген по стени и  тавани</v>
          </cell>
        </row>
        <row r="119">
          <cell r="B119" t="str">
            <v>Двукратно боядисване с блажна боя по стени</v>
          </cell>
        </row>
        <row r="120">
          <cell r="B120" t="str">
            <v>Стъргане стара боя по  мет. дограма</v>
          </cell>
        </row>
        <row r="121">
          <cell r="B121" t="str">
            <v>Двукратно минезиране и  боядисване с бл. боя по мет. дограма</v>
          </cell>
        </row>
        <row r="122">
          <cell r="B122" t="str">
            <v>Двукратно боядисване с блажна боя по стени</v>
          </cell>
        </row>
        <row r="123">
          <cell r="B123" t="str">
            <v>Стъргане стара боя по  мет.  шкафчета</v>
          </cell>
        </row>
        <row r="124">
          <cell r="B124" t="str">
            <v>Двукратно бояд. с блажна боя по мет. шкафчета</v>
          </cell>
        </row>
        <row r="125">
          <cell r="B125" t="str">
            <v>Двукр. бояд. с блажна боя по тръби и радиатори</v>
          </cell>
        </row>
        <row r="126">
          <cell r="B126" t="str">
            <v>Антикорозийна защита</v>
          </cell>
        </row>
        <row r="127">
          <cell r="B127" t="str">
            <v>Метални конструкции</v>
          </cell>
        </row>
        <row r="128">
          <cell r="B128" t="str">
            <v>Изработване и м-ж колона от 2 П N:10 греда от П N:10 и 2 бр. планки 200х200х10 с АКЗ</v>
          </cell>
        </row>
        <row r="129">
          <cell r="B129" t="str">
            <v>Изолационни работи</v>
          </cell>
        </row>
        <row r="130">
          <cell r="B130" t="str">
            <v>Изолация от минерална вата 100 мм обвита в полиетиленово фолио</v>
          </cell>
        </row>
        <row r="131">
          <cell r="B131" t="str">
            <v>Хидроизолации</v>
          </cell>
        </row>
        <row r="132">
          <cell r="B132" t="str">
            <v>Демонтаж стара хидроизолация</v>
          </cell>
        </row>
        <row r="133">
          <cell r="B133" t="str">
            <v>Демонтаж воронки</v>
          </cell>
        </row>
        <row r="134">
          <cell r="B134" t="str">
            <v>Направа на холкер</v>
          </cell>
        </row>
        <row r="135">
          <cell r="B135" t="str">
            <v>Полагане на циментова  замазка 1 : 2 с деб 4см за наклони</v>
          </cell>
        </row>
        <row r="136">
          <cell r="B136" t="str">
            <v>Доставка и монтаж воронки</v>
          </cell>
        </row>
        <row r="137">
          <cell r="B137" t="str">
            <v>Направа на нова двупластова хидроизолация -газопламъчна с-ма</v>
          </cell>
        </row>
        <row r="138">
          <cell r="B138" t="str">
            <v>Полагане самозалепваща лента " Екобит " м/у поли и стена</v>
          </cell>
        </row>
        <row r="139">
          <cell r="B139" t="str">
            <v>Обработка на връзката между изолация и прозоречен панел - по предложение на изпълнителя</v>
          </cell>
        </row>
        <row r="140">
          <cell r="B140" t="str">
            <v>Дограма</v>
          </cell>
        </row>
        <row r="141">
          <cell r="B141" t="str">
            <v>Демонтаж метален прозорец</v>
          </cell>
        </row>
        <row r="142">
          <cell r="B142" t="str">
            <v xml:space="preserve">Демонтаж двукрила дървена врата </v>
          </cell>
        </row>
        <row r="143">
          <cell r="B143" t="str">
            <v>Демонтаж мет врата 90 / 200 с касата</v>
          </cell>
        </row>
        <row r="144">
          <cell r="B144" t="str">
            <v>Демонтаж дътвен прозорец</v>
          </cell>
        </row>
        <row r="145">
          <cell r="B145" t="str">
            <v xml:space="preserve">Демонтаж дървена врата </v>
          </cell>
        </row>
        <row r="146">
          <cell r="B146" t="str">
            <v>Доставка и м-ж на PVC прозорец  с размери 1,80/2,0 м  неотваряем , стъклопакет 4/16/4 и подпрозоречна пола</v>
          </cell>
        </row>
        <row r="147">
          <cell r="B147" t="str">
            <v>Доставка и м-ж на PVC прозорец  с размери 1,80/2,0 м  с едно двустранно отваряемо крило , стъклопакет 4/16/4 и подпрозоречна пола</v>
          </cell>
        </row>
        <row r="148">
          <cell r="B148" t="str">
            <v>Доставка и монтаж входна  Al врата - 90/200  плътна с PVC пълнеж.</v>
          </cell>
        </row>
        <row r="149">
          <cell r="B149" t="str">
            <v>Доставка и м-ж на PVC врата  с размери 0,9/2,1 м  плътна с ПДЧ</v>
          </cell>
        </row>
        <row r="150">
          <cell r="B150" t="str">
            <v>Доставка и м-ж на PVC врата  с размери 1,0/2,1 м  плътна с ПДЧ</v>
          </cell>
          <cell r="C150" t="str">
            <v>м2</v>
          </cell>
        </row>
        <row r="151">
          <cell r="B151" t="str">
            <v>Доставка и м-ж хоризонтални щори с разм.1,8/2,0 м</v>
          </cell>
        </row>
        <row r="152">
          <cell r="B152" t="str">
            <v>Възстановяване мазилка около врати</v>
          </cell>
        </row>
        <row r="153">
          <cell r="B153" t="str">
            <v>Тенекеджийски работи</v>
          </cell>
        </row>
        <row r="154">
          <cell r="B154" t="str">
            <v>Д - ж обшивка от поцинкована ламарина по бордове / шапки /</v>
          </cell>
        </row>
        <row r="155">
          <cell r="B155" t="str">
            <v>Д - ка и м - ж обшивка от поцинк ламарина / шапки/ с шир 30см по бордове</v>
          </cell>
        </row>
        <row r="156">
          <cell r="B156" t="str">
            <v>Заготовка и м-ж обшивка от поц. ламарина /поли/ с шир 20 см по борове</v>
          </cell>
        </row>
        <row r="157">
          <cell r="B157" t="str">
            <v>Водопровод</v>
          </cell>
        </row>
        <row r="158">
          <cell r="B158" t="str">
            <v>Д-ка и м-ж чугунена емайлирана мивка с два плота,  сифон и мет. конзоли за монтаж към стената</v>
          </cell>
        </row>
        <row r="159">
          <cell r="B159" t="str">
            <v xml:space="preserve">Доставка и монтаж  PPR ф 32 за студена вода с фитинги </v>
          </cell>
        </row>
        <row r="160">
          <cell r="B160" t="str">
            <v xml:space="preserve">Доставка и монтаж  PPR ф 20 за студена вода с фитинги </v>
          </cell>
        </row>
        <row r="161">
          <cell r="B161" t="str">
            <v>Доставка и м-ж изолация за PPR ф 20 "Аерофлекс" 13 мм</v>
          </cell>
        </row>
        <row r="162">
          <cell r="B162" t="str">
            <v>Доставка и м-ж изолация за PPR ф 32 "Аерофлекс" 13 мм</v>
          </cell>
        </row>
        <row r="163">
          <cell r="B163" t="str">
            <v>Доставка и м-ж  PPR  спирателен кран ф 32 с изпразнител</v>
          </cell>
        </row>
        <row r="164">
          <cell r="B164" t="str">
            <v xml:space="preserve">Доставка и м-ж  PPR  спирателен кран ф 20 </v>
          </cell>
        </row>
        <row r="165">
          <cell r="B165" t="str">
            <v>Доставка и м-ж  канелка месинг  ф 1/2"</v>
          </cell>
        </row>
        <row r="166">
          <cell r="B166" t="str">
            <v>Канализация</v>
          </cell>
        </row>
        <row r="167">
          <cell r="B167" t="str">
            <v>Д-ка и м-ж тоалетно клекало чугунено,емайлирано комплект с еска  за подвързване  към канализацията</v>
          </cell>
        </row>
        <row r="168">
          <cell r="B168" t="str">
            <v>Д-ка и м-ж PVC тоалетно  казанче и арматура за подвързване към водопровода и канализацията</v>
          </cell>
        </row>
        <row r="169">
          <cell r="B169" t="str">
            <v>Д-ка и м-ж писоар и арматура за подвързване към водопровода и канализацията</v>
          </cell>
        </row>
        <row r="170">
          <cell r="B170" t="str">
            <v>Доставка и монтаж подов сифон ф100</v>
          </cell>
        </row>
        <row r="171">
          <cell r="B171" t="str">
            <v xml:space="preserve">Д-ка и м-ж на PVC тръби ф 50 </v>
          </cell>
        </row>
        <row r="172">
          <cell r="B172" t="str">
            <v xml:space="preserve">Д-ка и м-ж на PVC тръби ф 110 </v>
          </cell>
        </row>
        <row r="173">
          <cell r="B173" t="str">
            <v xml:space="preserve">Д-ка и м-ж на PVC фитинги ф 50 </v>
          </cell>
        </row>
        <row r="174">
          <cell r="B174" t="str">
            <v>Д-ка и м-ж на PVC фитинги ф 110</v>
          </cell>
        </row>
        <row r="175">
          <cell r="B175" t="str">
            <v>Направа на нова улична ревизионна шахта с D = 1 м и дълбочина до 2м. с чугунен капак</v>
          </cell>
        </row>
        <row r="176">
          <cell r="B176" t="str">
            <v>Направа на нова улична ревизионна шахта с D = 1 м и дълбочина до Зм</v>
          </cell>
        </row>
        <row r="177">
          <cell r="B177" t="str">
            <v>Направа на нова улична ревизионна шахта с D = 1 м и дълбочина до 4м</v>
          </cell>
        </row>
        <row r="178">
          <cell r="B178" t="str">
            <v>Направа на ж. б. кожух на P.V.C. тр. Ф315</v>
          </cell>
        </row>
        <row r="179">
          <cell r="B179" t="str">
            <v>а). кофраж                         -1,20 м2/м.л.</v>
          </cell>
        </row>
        <row r="180">
          <cell r="B180" t="str">
            <v>б) бетон клас В20            - 0,36 м3/м.л.</v>
          </cell>
        </row>
        <row r="181">
          <cell r="B181" t="str">
            <v>в) армировка обикновена - 4,60 кг/м.л.</v>
          </cell>
        </row>
        <row r="182">
          <cell r="B182" t="str">
            <v>Доставка и монтаж в готов изкоп P.V.C. тръби Ф250 дебелостенни за канализация</v>
          </cell>
        </row>
        <row r="183">
          <cell r="B183" t="str">
            <v>Доставка и монтаж в готов изкоп P.V.C. тръби Ф315 дебелостенни за канализация</v>
          </cell>
        </row>
        <row r="184">
          <cell r="B184" t="str">
            <v xml:space="preserve">Изпробване плътността на връзките на канализацията до ф315 </v>
          </cell>
        </row>
        <row r="185">
          <cell r="B185" t="str">
            <v>Направа на отводнителна канавка с метална решетка по детайл</v>
          </cell>
        </row>
        <row r="186">
          <cell r="B186" t="str">
            <v>а). подложен бетон  клас В10            - 0,12 м3/м.л.</v>
          </cell>
        </row>
        <row r="187">
          <cell r="B187" t="str">
            <v>б)  бетон клас В20 за стени и дъно            - 0,13 м3/м.л.</v>
          </cell>
        </row>
        <row r="188">
          <cell r="B188" t="str">
            <v>в). кофраж                         -1,80 м2/м.л.</v>
          </cell>
        </row>
        <row r="189">
          <cell r="B189" t="str">
            <v>г).  армировка обикновена - 13 кг/м.л.</v>
          </cell>
        </row>
        <row r="190">
          <cell r="B190" t="str">
            <v>д).  Метална решетка по детайл - 50 кг/м.л.</v>
          </cell>
        </row>
        <row r="191">
          <cell r="B191" t="str">
            <v>Пътища, улици и тротоари</v>
          </cell>
        </row>
        <row r="192">
          <cell r="B192" t="str">
            <v>Рязане на  настилка с дълбочина - до 10 см</v>
          </cell>
        </row>
        <row r="193">
          <cell r="B193" t="str">
            <v>Изкоп с шир над 1,20 и Н до 2м</v>
          </cell>
        </row>
        <row r="194">
          <cell r="B194" t="str">
            <v>Направа изкоп за оформяне на основата</v>
          </cell>
        </row>
        <row r="195">
          <cell r="B195" t="str">
            <v>Уплътняване на земната основа</v>
          </cell>
        </row>
        <row r="196">
          <cell r="B196" t="str">
            <v>Фрезоване на стара настилка за направа на връзка със стара настилка</v>
          </cell>
        </row>
        <row r="197">
          <cell r="B197" t="str">
            <v>Натоварване и извозване земни маси на 17км</v>
          </cell>
        </row>
        <row r="198">
          <cell r="B198" t="str">
            <v>Направа подложка от чакъл</v>
          </cell>
        </row>
        <row r="199">
          <cell r="B199" t="str">
            <v>Направа на трошено - каменна настилка с деб на слоя 30см</v>
          </cell>
        </row>
        <row r="200">
          <cell r="B200" t="str">
            <v>Полагане на полиетиленово фолио</v>
          </cell>
        </row>
        <row r="201">
          <cell r="B201" t="str">
            <v>Д - ка и м - ж закладни части</v>
          </cell>
        </row>
        <row r="202">
          <cell r="B202" t="str">
            <v>Пробиване на отвори в бетон ф12мм и дилбочина 10см</v>
          </cell>
        </row>
        <row r="203">
          <cell r="B203" t="str">
            <v>Д-ка и м-ж армировка от 2 скари, долна от №10 а горната от ф8 /по 5 бр/м /</v>
          </cell>
        </row>
        <row r="204">
          <cell r="B204" t="str">
            <v>Полагане на бетон клас В25 СУ за пътна настилка с деб 25см</v>
          </cell>
        </row>
        <row r="205">
          <cell r="B205" t="str">
            <v>Превоз бетон от бетонов възел до ' Агрополихим "</v>
          </cell>
        </row>
        <row r="206">
          <cell r="B206" t="str">
            <v>Направа фуги с дълбочина на фугата 7см и запълване с паста.</v>
          </cell>
        </row>
        <row r="207">
          <cell r="B207" t="str">
            <v>Направа бордюр за тротоар</v>
          </cell>
        </row>
        <row r="208">
          <cell r="B208" t="str">
            <v>Повдигане на РШ и подмяна на чугунен капак</v>
          </cell>
        </row>
        <row r="209">
          <cell r="B209" t="str">
            <v xml:space="preserve">Регулиране и подмяна на чугунен капак на РШ </v>
          </cell>
        </row>
        <row r="210">
          <cell r="B210" t="str">
            <v>Ремонт на бетонова канавка - стени и решетки</v>
          </cell>
        </row>
        <row r="211">
          <cell r="B211" t="str">
            <v>Доставка и монтаж на уличен отток</v>
          </cell>
        </row>
        <row r="212">
          <cell r="B212" t="str">
            <v>Направа канализация за отток с PVC тръби ф 150 с включване в рев. шахта</v>
          </cell>
        </row>
        <row r="213">
          <cell r="B213" t="str">
            <v>Направа открита канавка за дъждовни води 25х20 см</v>
          </cell>
        </row>
        <row r="214">
          <cell r="B214" t="str">
            <v>Почистване на фуги</v>
          </cell>
        </row>
        <row r="215">
          <cell r="B215" t="str">
            <v>Разкъртванре на уличен бордюр</v>
          </cell>
        </row>
        <row r="216">
          <cell r="B216" t="str">
            <v>Подготовка на подложка за нов открит уличен бордюр -</v>
          </cell>
        </row>
        <row r="217">
          <cell r="B217" t="str">
            <v>Направа уличен бордюр - открит-тип А по БДС 624-72-180х350х490 на бет. основа</v>
          </cell>
        </row>
        <row r="218">
          <cell r="B218" t="str">
            <v>Разкъртванре на настилка до здрава основа за ремонт на повредени участъци</v>
          </cell>
        </row>
        <row r="219">
          <cell r="B219" t="str">
            <v>Запълване на фуги със асфалтова смес</v>
          </cell>
        </row>
        <row r="220">
          <cell r="B220" t="str">
            <v>Почистване на пътна настилка</v>
          </cell>
        </row>
        <row r="221">
          <cell r="B221" t="str">
            <v>Възстановяване на бетонов тротоар - ср. 12 см.</v>
          </cell>
        </row>
        <row r="222">
          <cell r="B222" t="str">
            <v>Полагане на изравнителен пласт от асфалтобетон  ср. деб. 10 см</v>
          </cell>
        </row>
        <row r="223">
          <cell r="B223" t="str">
            <v>Обратен насип с чакъл и уплътняване около бордюра ср. деб.10 см</v>
          </cell>
        </row>
        <row r="224">
          <cell r="B224" t="str">
            <v>Натоварване и извозване на строителни отпадъци на 17 км</v>
          </cell>
        </row>
        <row r="225">
          <cell r="B225" t="str">
            <v>Полагане на битум</v>
          </cell>
        </row>
        <row r="226">
          <cell r="B226" t="str">
            <v xml:space="preserve">Полагане на износоустойчив  пласт от асфалтобетон  с деб. мин 6 см </v>
          </cell>
        </row>
        <row r="227">
          <cell r="B227" t="str">
            <v>Повдигане на шахти и улични оттоци на ново ниво</v>
          </cell>
        </row>
        <row r="228">
          <cell r="B228" t="str">
            <v>Направа новa ревизионна шахта от готови бетонови елементи  и чугунен капак / съгласно проекта/  с дълбочина 4 м.</v>
          </cell>
        </row>
        <row r="229">
          <cell r="B229" t="str">
            <v>Направа уличен отток с чугунена решетка  и канал. тръба PVC ф200 - 4 м</v>
          </cell>
        </row>
        <row r="230">
          <cell r="B230" t="str">
            <v>КУИ - фосфорна линия</v>
          </cell>
        </row>
        <row r="231">
          <cell r="B231" t="str">
            <v>Рязане фуги с ъглошлайф</v>
          </cell>
        </row>
        <row r="232">
          <cell r="B232" t="str">
            <v>Разбиване изолация с плочки с хидроизолационен подслой</v>
          </cell>
        </row>
        <row r="233">
          <cell r="B233" t="str">
            <v>Очукване на цим.замазка</v>
          </cell>
        </row>
        <row r="234">
          <cell r="B234" t="str">
            <v>Ръчно очукване на кит по репанол вкл зашмиргеляване</v>
          </cell>
        </row>
        <row r="235">
          <cell r="B235" t="str">
            <v>Измиване с вода, неутрализиране, почистване с разтворител</v>
          </cell>
        </row>
        <row r="236">
          <cell r="B236" t="str">
            <v>Циментова замазка по подове 1 : 2 с деб до 4 см</v>
          </cell>
        </row>
        <row r="237">
          <cell r="B237" t="str">
            <v>Шмиргелене на цим.замазка за отстраняване на цим.мляко</v>
          </cell>
        </row>
        <row r="238">
          <cell r="B238" t="str">
            <v>Подсушаване бетона с горелка до 4% влажност</v>
          </cell>
        </row>
        <row r="239">
          <cell r="B239" t="str">
            <v>Полагане на грунд Кератекс</v>
          </cell>
        </row>
        <row r="240">
          <cell r="B240" t="str">
            <v>Залепяне Керабул S вкл заваряне по шевовете</v>
          </cell>
        </row>
        <row r="241">
          <cell r="B241" t="str">
            <v>Направа кисела изолация с плочки на фуранов кит</v>
          </cell>
        </row>
        <row r="242">
          <cell r="B242" t="str">
            <v>Направа кисела изолация с тухли на фуранов кит</v>
          </cell>
        </row>
        <row r="243">
          <cell r="B243" t="str">
            <v>Натоварване и извозване на стр отпадъци на 17км</v>
          </cell>
        </row>
        <row r="244">
          <cell r="B244" t="str">
            <v>Извозване стр отп с колички до 50 м</v>
          </cell>
        </row>
        <row r="245">
          <cell r="B245" t="str">
            <v xml:space="preserve">Ветик.изкачване на м-ли </v>
          </cell>
        </row>
        <row r="246">
          <cell r="B246" t="str">
            <v>КУИ - азотна линия</v>
          </cell>
        </row>
        <row r="247">
          <cell r="B247" t="str">
            <v>Рязане фуги с ъглошлайф</v>
          </cell>
        </row>
        <row r="248">
          <cell r="B248" t="str">
            <v>Разбиване изолация с плочки с хидроизолационен подслой</v>
          </cell>
        </row>
        <row r="249">
          <cell r="B249" t="str">
            <v>Очукване на цим.замазка</v>
          </cell>
        </row>
        <row r="250">
          <cell r="B250" t="str">
            <v>Ръчно очукване на кит по репанол вкл зашмиргеляване</v>
          </cell>
        </row>
        <row r="251">
          <cell r="B251" t="str">
            <v>Измиване с вода, неутрализиране, почистване с разтворител</v>
          </cell>
        </row>
        <row r="252">
          <cell r="B252" t="str">
            <v>Циментова замазка по подове 1 : 2 с деб до 4 см</v>
          </cell>
        </row>
        <row r="253">
          <cell r="B253" t="str">
            <v>Шмиргелене на цим.замазка за отстраняване на цим.мляко</v>
          </cell>
        </row>
        <row r="254">
          <cell r="B254" t="str">
            <v>Подсушаване бетона с горелка до 4% влажност</v>
          </cell>
        </row>
        <row r="255">
          <cell r="B255" t="str">
            <v>Полагане на грунд Кератекс</v>
          </cell>
        </row>
        <row r="256">
          <cell r="B256" t="str">
            <v>Залепяне Керабул S вкл заваряне по шевовете</v>
          </cell>
        </row>
        <row r="257">
          <cell r="B257" t="str">
            <v>Полагане на полиестерен грунд вкл. опесъчаване</v>
          </cell>
        </row>
        <row r="258">
          <cell r="B258" t="str">
            <v>Направа кисела изолация с плочки на винилестерен кит</v>
          </cell>
        </row>
        <row r="259">
          <cell r="B259" t="str">
            <v>Направа кисела изолация с тухли на винилестерен кит</v>
          </cell>
        </row>
        <row r="260">
          <cell r="B260" t="str">
            <v>Натоварване и извозване на стр отпадъци на 17км</v>
          </cell>
        </row>
        <row r="261">
          <cell r="B261" t="str">
            <v>Извозване стр отп с колички до 50 м</v>
          </cell>
        </row>
        <row r="262">
          <cell r="B262" t="str">
            <v xml:space="preserve">Ветик.изкачване на м-ли </v>
          </cell>
        </row>
        <row r="263">
          <cell r="B263" t="str">
            <v>Монтаж на машини и съоръжения</v>
          </cell>
        </row>
        <row r="264">
          <cell r="B264" t="str">
            <v>Електроинсталации</v>
          </cell>
        </row>
        <row r="265">
          <cell r="B265" t="str">
            <v>Демонтаж на ОТЛЛ 2х40 W</v>
          </cell>
        </row>
        <row r="266">
          <cell r="B266" t="str">
            <v>Д-ка и монтаж на ОТЛЛ 2х36 W</v>
          </cell>
        </row>
        <row r="267">
          <cell r="B267" t="str">
            <v>Д-ка и полагане на ПВВМ Б1 3х2,5 мм под мазилката</v>
          </cell>
        </row>
        <row r="268">
          <cell r="B268" t="str">
            <v>Д-ка и полагане на ПВВМ Б1 2х1,5 мм под мазилката</v>
          </cell>
        </row>
        <row r="269">
          <cell r="B269" t="str">
            <v>Д-ка и м-ж кутия разклонителна или конзола</v>
          </cell>
        </row>
        <row r="270">
          <cell r="B270" t="str">
            <v>Доставка и монтаж плафониера влагозащитена с ЛНЖ 60 W.</v>
          </cell>
        </row>
        <row r="271">
          <cell r="B271" t="str">
            <v>Д-ка и м-ж ключ обикновен скрит</v>
          </cell>
        </row>
        <row r="272">
          <cell r="B272" t="str">
            <v>КИП и А</v>
          </cell>
        </row>
        <row r="273">
          <cell r="B273" t="str">
            <v>Доставка и монтаж на система за контрол на достъпа на  вратите</v>
          </cell>
        </row>
        <row r="274">
          <cell r="B274" t="str">
            <v>Тръбопроводи</v>
          </cell>
        </row>
        <row r="275">
          <cell r="B275" t="str">
            <v xml:space="preserve">Доставка и монтаж стоманени тръби ф 108/5 </v>
          </cell>
        </row>
        <row r="276">
          <cell r="B276" t="str">
            <v xml:space="preserve">Доставка и монтаж стоманени колена ф 108/5 </v>
          </cell>
        </row>
        <row r="277">
          <cell r="B277" t="str">
            <v>Столарски работи</v>
          </cell>
        </row>
        <row r="278">
          <cell r="B278" t="str">
            <v>Дърводелски работи</v>
          </cell>
        </row>
        <row r="279">
          <cell r="B279" t="str">
            <v>Отопление</v>
          </cell>
        </row>
        <row r="280">
          <cell r="B280" t="str">
            <v>Вентилация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Zeros="0" tabSelected="1" topLeftCell="A7" workbookViewId="0">
      <selection activeCell="B13" sqref="B13"/>
    </sheetView>
  </sheetViews>
  <sheetFormatPr defaultColWidth="8.85546875" defaultRowHeight="12.75" outlineLevelRow="1" x14ac:dyDescent="0.2"/>
  <cols>
    <col min="1" max="1" width="10.28515625" style="41" customWidth="1"/>
    <col min="2" max="2" width="61.28515625" style="42" customWidth="1"/>
    <col min="3" max="3" width="9.5703125" style="43" customWidth="1"/>
    <col min="4" max="4" width="12" style="44" customWidth="1"/>
    <col min="5" max="5" width="11" style="39" customWidth="1"/>
    <col min="6" max="6" width="11.7109375" style="39" customWidth="1"/>
    <col min="7" max="7" width="12.140625" style="39" customWidth="1"/>
    <col min="8" max="8" width="15.42578125" style="39" customWidth="1"/>
    <col min="9" max="9" width="28.42578125" style="45" customWidth="1"/>
    <col min="10" max="16384" width="8.85546875" style="39"/>
  </cols>
  <sheetData>
    <row r="1" spans="1:9" s="1" customFormat="1" ht="73.150000000000006" hidden="1" customHeight="1" outlineLevel="1" x14ac:dyDescent="0.2">
      <c r="A1" s="59" t="s">
        <v>0</v>
      </c>
      <c r="B1" s="59"/>
      <c r="C1" s="59"/>
      <c r="D1" s="59"/>
      <c r="E1" s="59"/>
      <c r="I1" s="2"/>
    </row>
    <row r="2" spans="1:9" s="1" customFormat="1" ht="13.9" hidden="1" customHeight="1" outlineLevel="1" x14ac:dyDescent="0.2">
      <c r="A2" s="3"/>
      <c r="B2" s="4"/>
      <c r="C2" s="5"/>
      <c r="D2" s="3"/>
      <c r="E2" s="6"/>
      <c r="I2" s="2"/>
    </row>
    <row r="3" spans="1:9" s="1" customFormat="1" ht="13.9" hidden="1" customHeight="1" outlineLevel="1" x14ac:dyDescent="0.2">
      <c r="A3" s="3"/>
      <c r="B3" s="4"/>
      <c r="C3" s="5"/>
      <c r="D3" s="3"/>
      <c r="E3" s="6"/>
      <c r="I3" s="2"/>
    </row>
    <row r="4" spans="1:9" s="1" customFormat="1" ht="13.9" hidden="1" customHeight="1" outlineLevel="1" x14ac:dyDescent="0.2">
      <c r="A4" s="3"/>
      <c r="B4" s="4"/>
      <c r="C4" s="5"/>
      <c r="D4" s="3"/>
      <c r="E4" s="6"/>
      <c r="I4" s="2"/>
    </row>
    <row r="5" spans="1:9" s="1" customFormat="1" ht="13.9" hidden="1" customHeight="1" outlineLevel="1" x14ac:dyDescent="0.2">
      <c r="A5" s="3"/>
      <c r="B5" s="4"/>
      <c r="C5" s="5"/>
      <c r="D5" s="3"/>
      <c r="E5" s="6"/>
      <c r="I5" s="2"/>
    </row>
    <row r="6" spans="1:9" s="1" customFormat="1" ht="13.9" hidden="1" customHeight="1" outlineLevel="1" x14ac:dyDescent="0.2">
      <c r="A6" s="3"/>
      <c r="B6" s="4"/>
      <c r="C6" s="5"/>
      <c r="D6" s="3"/>
      <c r="E6" s="6"/>
      <c r="I6" s="2"/>
    </row>
    <row r="7" spans="1:9" s="1" customFormat="1" ht="13.9" customHeight="1" collapsed="1" x14ac:dyDescent="0.2">
      <c r="A7" s="7"/>
      <c r="B7" s="8"/>
      <c r="C7" s="9"/>
      <c r="D7" s="7"/>
      <c r="E7" s="10"/>
      <c r="I7" s="2"/>
    </row>
    <row r="8" spans="1:9" s="1" customFormat="1" ht="15" x14ac:dyDescent="0.2">
      <c r="A8" s="11" t="s">
        <v>1</v>
      </c>
      <c r="B8" s="12" t="str">
        <f>[2]КС!B3</f>
        <v xml:space="preserve">Ремонт на механоработилница </v>
      </c>
      <c r="C8" s="13"/>
      <c r="D8" s="14" t="s">
        <v>2</v>
      </c>
      <c r="E8" s="60"/>
      <c r="F8" s="60"/>
      <c r="G8" s="60"/>
      <c r="H8" s="60"/>
      <c r="I8" s="2"/>
    </row>
    <row r="9" spans="1:9" s="1" customFormat="1" ht="15" x14ac:dyDescent="0.2">
      <c r="A9" s="11" t="s">
        <v>3</v>
      </c>
      <c r="B9" s="12"/>
      <c r="C9" s="13"/>
      <c r="D9" s="14" t="s">
        <v>4</v>
      </c>
      <c r="E9" s="60"/>
      <c r="F9" s="60"/>
      <c r="G9" s="60"/>
      <c r="H9" s="60"/>
      <c r="I9" s="2"/>
    </row>
    <row r="10" spans="1:9" s="1" customFormat="1" ht="15" x14ac:dyDescent="0.2">
      <c r="A10" s="11"/>
      <c r="B10" s="15"/>
      <c r="C10" s="13"/>
      <c r="D10" s="14" t="s">
        <v>5</v>
      </c>
      <c r="E10" s="60"/>
      <c r="F10" s="60"/>
      <c r="G10" s="60"/>
      <c r="H10" s="60"/>
      <c r="I10" s="2"/>
    </row>
    <row r="11" spans="1:9" s="1" customFormat="1" ht="15" x14ac:dyDescent="0.2">
      <c r="A11" s="11" t="s">
        <v>6</v>
      </c>
      <c r="B11" s="15" t="s">
        <v>81</v>
      </c>
      <c r="C11" s="13"/>
      <c r="D11" s="14" t="s">
        <v>7</v>
      </c>
      <c r="E11" s="60"/>
      <c r="F11" s="60"/>
      <c r="G11" s="60"/>
      <c r="H11" s="60"/>
      <c r="I11" s="2"/>
    </row>
    <row r="12" spans="1:9" s="1" customFormat="1" ht="15" x14ac:dyDescent="0.2">
      <c r="A12" s="11" t="s">
        <v>8</v>
      </c>
      <c r="B12" s="15" t="s">
        <v>82</v>
      </c>
      <c r="C12" s="13"/>
      <c r="D12" s="14" t="s">
        <v>9</v>
      </c>
      <c r="E12" s="60"/>
      <c r="F12" s="60"/>
      <c r="G12" s="60"/>
      <c r="H12" s="60"/>
      <c r="I12" s="2"/>
    </row>
    <row r="13" spans="1:9" s="1" customFormat="1" ht="15" x14ac:dyDescent="0.2">
      <c r="A13" s="16"/>
      <c r="B13" s="17"/>
      <c r="C13" s="13"/>
      <c r="D13" s="18"/>
      <c r="I13" s="2"/>
    </row>
    <row r="14" spans="1:9" s="1" customFormat="1" ht="15.6" customHeight="1" x14ac:dyDescent="0.2">
      <c r="A14" s="19"/>
      <c r="B14" s="20" t="s">
        <v>10</v>
      </c>
      <c r="C14" s="21"/>
      <c r="D14" s="19"/>
      <c r="E14" s="22"/>
      <c r="F14" s="22"/>
      <c r="G14" s="22"/>
      <c r="H14" s="22"/>
      <c r="I14" s="12"/>
    </row>
    <row r="15" spans="1:9" s="1" customFormat="1" ht="13.15" customHeight="1" thickBot="1" x14ac:dyDescent="0.25">
      <c r="A15" s="46"/>
      <c r="B15" s="46"/>
      <c r="C15" s="46"/>
      <c r="D15" s="46"/>
      <c r="E15" s="46"/>
      <c r="F15" s="46"/>
      <c r="G15" s="46"/>
      <c r="H15" s="46"/>
      <c r="I15" s="46"/>
    </row>
    <row r="16" spans="1:9" s="24" customFormat="1" ht="12.75" customHeight="1" x14ac:dyDescent="0.2">
      <c r="A16" s="47"/>
      <c r="B16" s="49" t="s">
        <v>11</v>
      </c>
      <c r="C16" s="51" t="s">
        <v>12</v>
      </c>
      <c r="D16" s="53" t="s">
        <v>13</v>
      </c>
      <c r="E16" s="55" t="s">
        <v>14</v>
      </c>
      <c r="F16" s="56"/>
      <c r="G16" s="56"/>
      <c r="H16" s="23" t="s">
        <v>15</v>
      </c>
      <c r="I16" s="57" t="s">
        <v>16</v>
      </c>
    </row>
    <row r="17" spans="1:9" s="24" customFormat="1" ht="13.5" thickBot="1" x14ac:dyDescent="0.25">
      <c r="A17" s="48"/>
      <c r="B17" s="50"/>
      <c r="C17" s="52"/>
      <c r="D17" s="54"/>
      <c r="E17" s="25" t="s">
        <v>17</v>
      </c>
      <c r="F17" s="25" t="s">
        <v>18</v>
      </c>
      <c r="G17" s="25" t="s">
        <v>19</v>
      </c>
      <c r="H17" s="26" t="s">
        <v>20</v>
      </c>
      <c r="I17" s="58"/>
    </row>
    <row r="18" spans="1:9" s="1" customFormat="1" ht="13.9" customHeight="1" x14ac:dyDescent="0.2">
      <c r="A18" s="27"/>
      <c r="B18" s="28" t="s">
        <v>21</v>
      </c>
      <c r="C18" s="29"/>
      <c r="D18" s="30"/>
      <c r="E18" s="31">
        <f>IFERROR(SUMPRODUCT($D19:$D46,E19:E46),"")</f>
        <v>0</v>
      </c>
      <c r="F18" s="31">
        <f>IFERROR(SUMPRODUCT($D19:$D46,F19:F46),"")</f>
        <v>0</v>
      </c>
      <c r="G18" s="31"/>
      <c r="H18" s="31">
        <f>IFERROR(SUM(H19:H216),"")</f>
        <v>0</v>
      </c>
      <c r="I18" s="32"/>
    </row>
    <row r="19" spans="1:9" ht="13.9" customHeight="1" x14ac:dyDescent="0.2">
      <c r="A19" s="33">
        <f>IFERROR([2]КС!A7,"")</f>
        <v>0</v>
      </c>
      <c r="B19" s="34">
        <f>[2]КС!B7</f>
        <v>0</v>
      </c>
      <c r="C19" s="35">
        <f>[2]КС!C7</f>
        <v>0</v>
      </c>
      <c r="D19" s="36">
        <f>[2]КС!E7</f>
        <v>0</v>
      </c>
      <c r="E19" s="37"/>
      <c r="F19" s="37"/>
      <c r="G19" s="37">
        <f>IFERROR(SUM(E19,F19),"")</f>
        <v>0</v>
      </c>
      <c r="H19" s="37">
        <f>IFERROR($D19*G19,"")</f>
        <v>0</v>
      </c>
      <c r="I19" s="38"/>
    </row>
    <row r="20" spans="1:9" x14ac:dyDescent="0.2">
      <c r="A20" s="33" t="s">
        <v>22</v>
      </c>
      <c r="B20" s="34" t="s">
        <v>23</v>
      </c>
      <c r="C20" s="35" t="s">
        <v>24</v>
      </c>
      <c r="D20" s="36">
        <v>1</v>
      </c>
      <c r="E20" s="37"/>
      <c r="F20" s="37"/>
      <c r="G20" s="37">
        <f>IFERROR(SUM(E20,F20),"")</f>
        <v>0</v>
      </c>
      <c r="H20" s="37">
        <f>IFERROR($D20*G20,"")</f>
        <v>0</v>
      </c>
      <c r="I20" s="38"/>
    </row>
    <row r="21" spans="1:9" x14ac:dyDescent="0.2">
      <c r="A21" s="33" t="s">
        <v>25</v>
      </c>
      <c r="B21" s="34" t="s">
        <v>26</v>
      </c>
      <c r="C21" s="35" t="s">
        <v>24</v>
      </c>
      <c r="D21" s="36">
        <v>252</v>
      </c>
      <c r="E21" s="37"/>
      <c r="F21" s="37"/>
      <c r="G21" s="37">
        <f t="shared" ref="G21:G46" si="0">IFERROR(SUM(E21,F21),"")</f>
        <v>0</v>
      </c>
      <c r="H21" s="37">
        <f t="shared" ref="H21:H46" si="1">IFERROR($D21*G21,"")</f>
        <v>0</v>
      </c>
      <c r="I21" s="38"/>
    </row>
    <row r="22" spans="1:9" ht="25.5" x14ac:dyDescent="0.2">
      <c r="A22" s="33" t="s">
        <v>27</v>
      </c>
      <c r="B22" s="34" t="s">
        <v>28</v>
      </c>
      <c r="C22" s="35" t="s">
        <v>29</v>
      </c>
      <c r="D22" s="36">
        <v>35</v>
      </c>
      <c r="E22" s="37"/>
      <c r="F22" s="37"/>
      <c r="G22" s="37">
        <f t="shared" si="0"/>
        <v>0</v>
      </c>
      <c r="H22" s="37">
        <f t="shared" si="1"/>
        <v>0</v>
      </c>
      <c r="I22" s="38"/>
    </row>
    <row r="23" spans="1:9" x14ac:dyDescent="0.2">
      <c r="A23" s="33" t="s">
        <v>30</v>
      </c>
      <c r="B23" s="34" t="s">
        <v>31</v>
      </c>
      <c r="C23" s="35" t="s">
        <v>32</v>
      </c>
      <c r="D23" s="36">
        <v>1</v>
      </c>
      <c r="E23" s="37"/>
      <c r="F23" s="37"/>
      <c r="G23" s="37">
        <f t="shared" si="0"/>
        <v>0</v>
      </c>
      <c r="H23" s="37">
        <f t="shared" si="1"/>
        <v>0</v>
      </c>
      <c r="I23" s="38"/>
    </row>
    <row r="24" spans="1:9" x14ac:dyDescent="0.2">
      <c r="A24" s="33" t="s">
        <v>33</v>
      </c>
      <c r="B24" s="34" t="s">
        <v>34</v>
      </c>
      <c r="C24" s="35" t="s">
        <v>29</v>
      </c>
      <c r="D24" s="36">
        <v>6</v>
      </c>
      <c r="E24" s="37"/>
      <c r="F24" s="37"/>
      <c r="G24" s="37">
        <f t="shared" si="0"/>
        <v>0</v>
      </c>
      <c r="H24" s="37">
        <f t="shared" si="1"/>
        <v>0</v>
      </c>
      <c r="I24" s="38"/>
    </row>
    <row r="25" spans="1:9" x14ac:dyDescent="0.2">
      <c r="A25" s="33" t="s">
        <v>35</v>
      </c>
      <c r="B25" s="34" t="s">
        <v>36</v>
      </c>
      <c r="C25" s="35" t="s">
        <v>24</v>
      </c>
      <c r="D25" s="36">
        <v>2</v>
      </c>
      <c r="E25" s="37"/>
      <c r="F25" s="37"/>
      <c r="G25" s="37">
        <f t="shared" si="0"/>
        <v>0</v>
      </c>
      <c r="H25" s="37">
        <f t="shared" si="1"/>
        <v>0</v>
      </c>
      <c r="I25" s="38"/>
    </row>
    <row r="26" spans="1:9" x14ac:dyDescent="0.2">
      <c r="A26" s="33" t="s">
        <v>37</v>
      </c>
      <c r="B26" s="34" t="s">
        <v>38</v>
      </c>
      <c r="C26" s="35" t="s">
        <v>39</v>
      </c>
      <c r="D26" s="36">
        <v>2</v>
      </c>
      <c r="E26" s="37"/>
      <c r="F26" s="37"/>
      <c r="G26" s="37">
        <f t="shared" si="0"/>
        <v>0</v>
      </c>
      <c r="H26" s="37">
        <f t="shared" si="1"/>
        <v>0</v>
      </c>
      <c r="I26" s="38"/>
    </row>
    <row r="27" spans="1:9" x14ac:dyDescent="0.2">
      <c r="A27" s="33" t="s">
        <v>40</v>
      </c>
      <c r="B27" s="34" t="s">
        <v>41</v>
      </c>
      <c r="C27" s="35" t="s">
        <v>39</v>
      </c>
      <c r="D27" s="40">
        <v>0.3</v>
      </c>
      <c r="E27" s="37"/>
      <c r="F27" s="37"/>
      <c r="G27" s="37">
        <f t="shared" si="0"/>
        <v>0</v>
      </c>
      <c r="H27" s="37">
        <f t="shared" si="1"/>
        <v>0</v>
      </c>
      <c r="I27" s="38"/>
    </row>
    <row r="28" spans="1:9" ht="38.25" x14ac:dyDescent="0.2">
      <c r="A28" s="33" t="s">
        <v>42</v>
      </c>
      <c r="B28" s="34" t="s">
        <v>43</v>
      </c>
      <c r="C28" s="35" t="s">
        <v>24</v>
      </c>
      <c r="D28" s="36">
        <v>7</v>
      </c>
      <c r="E28" s="37"/>
      <c r="F28" s="37"/>
      <c r="G28" s="37">
        <f t="shared" si="0"/>
        <v>0</v>
      </c>
      <c r="H28" s="37">
        <f t="shared" si="1"/>
        <v>0</v>
      </c>
      <c r="I28" s="38"/>
    </row>
    <row r="29" spans="1:9" x14ac:dyDescent="0.2">
      <c r="A29" s="33" t="s">
        <v>44</v>
      </c>
      <c r="B29" s="34" t="s">
        <v>45</v>
      </c>
      <c r="C29" s="35" t="s">
        <v>32</v>
      </c>
      <c r="D29" s="36">
        <v>1</v>
      </c>
      <c r="E29" s="37"/>
      <c r="F29" s="37"/>
      <c r="G29" s="37">
        <f t="shared" si="0"/>
        <v>0</v>
      </c>
      <c r="H29" s="37">
        <f t="shared" si="1"/>
        <v>0</v>
      </c>
      <c r="I29" s="38"/>
    </row>
    <row r="30" spans="1:9" x14ac:dyDescent="0.2">
      <c r="A30" s="33" t="s">
        <v>46</v>
      </c>
      <c r="B30" s="34" t="s">
        <v>47</v>
      </c>
      <c r="C30" s="35" t="s">
        <v>32</v>
      </c>
      <c r="D30" s="36">
        <v>252</v>
      </c>
      <c r="E30" s="37"/>
      <c r="F30" s="37"/>
      <c r="G30" s="37">
        <f t="shared" si="0"/>
        <v>0</v>
      </c>
      <c r="H30" s="37">
        <f t="shared" si="1"/>
        <v>0</v>
      </c>
      <c r="I30" s="38"/>
    </row>
    <row r="31" spans="1:9" x14ac:dyDescent="0.2">
      <c r="A31" s="33" t="s">
        <v>48</v>
      </c>
      <c r="B31" s="34" t="s">
        <v>49</v>
      </c>
      <c r="C31" s="35" t="s">
        <v>24</v>
      </c>
      <c r="D31" s="36">
        <v>25</v>
      </c>
      <c r="E31" s="37"/>
      <c r="F31" s="37"/>
      <c r="G31" s="37">
        <f t="shared" si="0"/>
        <v>0</v>
      </c>
      <c r="H31" s="37">
        <f t="shared" si="1"/>
        <v>0</v>
      </c>
      <c r="I31" s="38"/>
    </row>
    <row r="32" spans="1:9" ht="25.5" x14ac:dyDescent="0.2">
      <c r="A32" s="33" t="s">
        <v>50</v>
      </c>
      <c r="B32" s="34" t="s">
        <v>51</v>
      </c>
      <c r="C32" s="35" t="s">
        <v>24</v>
      </c>
      <c r="D32" s="36">
        <v>252</v>
      </c>
      <c r="E32" s="37"/>
      <c r="F32" s="37"/>
      <c r="G32" s="37">
        <f t="shared" si="0"/>
        <v>0</v>
      </c>
      <c r="H32" s="37">
        <f t="shared" si="1"/>
        <v>0</v>
      </c>
      <c r="I32" s="38"/>
    </row>
    <row r="33" spans="1:9" x14ac:dyDescent="0.2">
      <c r="A33" s="33" t="s">
        <v>52</v>
      </c>
      <c r="B33" s="34" t="s">
        <v>53</v>
      </c>
      <c r="C33" s="35" t="s">
        <v>24</v>
      </c>
      <c r="D33" s="36">
        <v>252</v>
      </c>
      <c r="E33" s="37"/>
      <c r="F33" s="37"/>
      <c r="G33" s="37">
        <f t="shared" si="0"/>
        <v>0</v>
      </c>
      <c r="H33" s="37">
        <f t="shared" si="1"/>
        <v>0</v>
      </c>
      <c r="I33" s="38"/>
    </row>
    <row r="34" spans="1:9" x14ac:dyDescent="0.2">
      <c r="A34" s="33" t="s">
        <v>54</v>
      </c>
      <c r="B34" s="34" t="s">
        <v>55</v>
      </c>
      <c r="C34" s="35" t="s">
        <v>24</v>
      </c>
      <c r="D34" s="36">
        <v>29</v>
      </c>
      <c r="E34" s="37"/>
      <c r="F34" s="37"/>
      <c r="G34" s="37">
        <f t="shared" si="0"/>
        <v>0</v>
      </c>
      <c r="H34" s="37">
        <f t="shared" si="1"/>
        <v>0</v>
      </c>
      <c r="I34" s="38"/>
    </row>
    <row r="35" spans="1:9" x14ac:dyDescent="0.2">
      <c r="A35" s="33" t="s">
        <v>56</v>
      </c>
      <c r="B35" s="34" t="s">
        <v>57</v>
      </c>
      <c r="C35" s="35" t="s">
        <v>29</v>
      </c>
      <c r="D35" s="36">
        <v>252</v>
      </c>
      <c r="E35" s="37"/>
      <c r="F35" s="37"/>
      <c r="G35" s="37">
        <f t="shared" si="0"/>
        <v>0</v>
      </c>
      <c r="H35" s="37">
        <f t="shared" si="1"/>
        <v>0</v>
      </c>
      <c r="I35" s="38"/>
    </row>
    <row r="36" spans="1:9" x14ac:dyDescent="0.2">
      <c r="A36" s="33" t="s">
        <v>58</v>
      </c>
      <c r="B36" s="34" t="s">
        <v>59</v>
      </c>
      <c r="C36" s="35" t="s">
        <v>24</v>
      </c>
      <c r="D36" s="36">
        <v>50</v>
      </c>
      <c r="E36" s="37"/>
      <c r="F36" s="37"/>
      <c r="G36" s="37">
        <f t="shared" si="0"/>
        <v>0</v>
      </c>
      <c r="H36" s="37">
        <f t="shared" si="1"/>
        <v>0</v>
      </c>
      <c r="I36" s="38"/>
    </row>
    <row r="37" spans="1:9" x14ac:dyDescent="0.2">
      <c r="A37" s="33" t="s">
        <v>60</v>
      </c>
      <c r="B37" s="34" t="s">
        <v>61</v>
      </c>
      <c r="C37" s="35" t="s">
        <v>24</v>
      </c>
      <c r="D37" s="36">
        <v>50</v>
      </c>
      <c r="E37" s="37"/>
      <c r="F37" s="37"/>
      <c r="G37" s="37">
        <f t="shared" si="0"/>
        <v>0</v>
      </c>
      <c r="H37" s="37">
        <f t="shared" si="1"/>
        <v>0</v>
      </c>
      <c r="I37" s="38"/>
    </row>
    <row r="38" spans="1:9" x14ac:dyDescent="0.2">
      <c r="A38" s="33" t="s">
        <v>62</v>
      </c>
      <c r="B38" s="34" t="s">
        <v>63</v>
      </c>
      <c r="C38" s="35" t="s">
        <v>64</v>
      </c>
      <c r="D38" s="36">
        <v>177</v>
      </c>
      <c r="E38" s="37"/>
      <c r="F38" s="37"/>
      <c r="G38" s="37">
        <f t="shared" si="0"/>
        <v>0</v>
      </c>
      <c r="H38" s="37">
        <f t="shared" si="1"/>
        <v>0</v>
      </c>
      <c r="I38" s="38"/>
    </row>
    <row r="39" spans="1:9" ht="25.5" x14ac:dyDescent="0.2">
      <c r="A39" s="33" t="s">
        <v>65</v>
      </c>
      <c r="B39" s="34" t="s">
        <v>66</v>
      </c>
      <c r="C39" s="35" t="s">
        <v>39</v>
      </c>
      <c r="D39" s="36">
        <v>5</v>
      </c>
      <c r="E39" s="37"/>
      <c r="F39" s="37"/>
      <c r="G39" s="37">
        <f t="shared" si="0"/>
        <v>0</v>
      </c>
      <c r="H39" s="37">
        <f t="shared" si="1"/>
        <v>0</v>
      </c>
      <c r="I39" s="38"/>
    </row>
    <row r="40" spans="1:9" ht="25.5" x14ac:dyDescent="0.2">
      <c r="A40" s="33" t="s">
        <v>67</v>
      </c>
      <c r="B40" s="34" t="s">
        <v>68</v>
      </c>
      <c r="C40" s="35" t="s">
        <v>24</v>
      </c>
      <c r="D40" s="36">
        <v>4</v>
      </c>
      <c r="E40" s="37"/>
      <c r="F40" s="37"/>
      <c r="G40" s="37">
        <f t="shared" si="0"/>
        <v>0</v>
      </c>
      <c r="H40" s="37">
        <f t="shared" si="1"/>
        <v>0</v>
      </c>
      <c r="I40" s="38"/>
    </row>
    <row r="41" spans="1:9" x14ac:dyDescent="0.2">
      <c r="A41" s="33" t="s">
        <v>69</v>
      </c>
      <c r="B41" s="34" t="s">
        <v>70</v>
      </c>
      <c r="C41" s="35" t="s">
        <v>24</v>
      </c>
      <c r="D41" s="36">
        <v>50</v>
      </c>
      <c r="E41" s="37"/>
      <c r="F41" s="37"/>
      <c r="G41" s="37">
        <f t="shared" si="0"/>
        <v>0</v>
      </c>
      <c r="H41" s="37">
        <f t="shared" si="1"/>
        <v>0</v>
      </c>
      <c r="I41" s="38"/>
    </row>
    <row r="42" spans="1:9" x14ac:dyDescent="0.2">
      <c r="A42" s="33" t="s">
        <v>71</v>
      </c>
      <c r="B42" s="34" t="s">
        <v>72</v>
      </c>
      <c r="C42" s="35" t="s">
        <v>29</v>
      </c>
      <c r="D42" s="36">
        <v>6</v>
      </c>
      <c r="E42" s="37"/>
      <c r="F42" s="37"/>
      <c r="G42" s="37">
        <f t="shared" si="0"/>
        <v>0</v>
      </c>
      <c r="H42" s="37">
        <f t="shared" si="1"/>
        <v>0</v>
      </c>
      <c r="I42" s="38"/>
    </row>
    <row r="43" spans="1:9" ht="25.5" x14ac:dyDescent="0.2">
      <c r="A43" s="33" t="s">
        <v>73</v>
      </c>
      <c r="B43" s="34" t="s">
        <v>74</v>
      </c>
      <c r="C43" s="35" t="s">
        <v>29</v>
      </c>
      <c r="D43" s="36">
        <v>6</v>
      </c>
      <c r="E43" s="37"/>
      <c r="F43" s="37"/>
      <c r="G43" s="37">
        <f t="shared" si="0"/>
        <v>0</v>
      </c>
      <c r="H43" s="37">
        <f t="shared" si="1"/>
        <v>0</v>
      </c>
      <c r="I43" s="38"/>
    </row>
    <row r="44" spans="1:9" ht="38.25" x14ac:dyDescent="0.2">
      <c r="A44" s="33" t="s">
        <v>75</v>
      </c>
      <c r="B44" s="34" t="s">
        <v>76</v>
      </c>
      <c r="C44" s="35" t="s">
        <v>32</v>
      </c>
      <c r="D44" s="36">
        <v>1</v>
      </c>
      <c r="E44" s="37"/>
      <c r="F44" s="37"/>
      <c r="G44" s="37">
        <f t="shared" si="0"/>
        <v>0</v>
      </c>
      <c r="H44" s="37">
        <f t="shared" si="1"/>
        <v>0</v>
      </c>
      <c r="I44" s="38"/>
    </row>
    <row r="45" spans="1:9" x14ac:dyDescent="0.2">
      <c r="A45" s="33" t="s">
        <v>77</v>
      </c>
      <c r="B45" s="34" t="s">
        <v>78</v>
      </c>
      <c r="C45" s="35" t="s">
        <v>32</v>
      </c>
      <c r="D45" s="36">
        <v>1</v>
      </c>
      <c r="E45" s="37"/>
      <c r="F45" s="37"/>
      <c r="G45" s="37">
        <f t="shared" si="0"/>
        <v>0</v>
      </c>
      <c r="H45" s="37">
        <f t="shared" si="1"/>
        <v>0</v>
      </c>
      <c r="I45" s="38"/>
    </row>
    <row r="46" spans="1:9" ht="25.5" x14ac:dyDescent="0.2">
      <c r="A46" s="33" t="s">
        <v>79</v>
      </c>
      <c r="B46" s="34" t="s">
        <v>80</v>
      </c>
      <c r="C46" s="35" t="s">
        <v>24</v>
      </c>
      <c r="D46" s="36">
        <v>50</v>
      </c>
      <c r="E46" s="37"/>
      <c r="F46" s="37"/>
      <c r="G46" s="37">
        <f t="shared" si="0"/>
        <v>0</v>
      </c>
      <c r="H46" s="37">
        <f t="shared" si="1"/>
        <v>0</v>
      </c>
      <c r="I46" s="38"/>
    </row>
  </sheetData>
  <sheetProtection formatCells="0" formatColumns="0" formatRows="0" insertColumns="0" insertRows="0" selectLockedCells="1"/>
  <mergeCells count="13">
    <mergeCell ref="E12:H12"/>
    <mergeCell ref="A1:E1"/>
    <mergeCell ref="E8:H8"/>
    <mergeCell ref="E9:H9"/>
    <mergeCell ref="E10:H10"/>
    <mergeCell ref="E11:H11"/>
    <mergeCell ref="A15:I15"/>
    <mergeCell ref="A16:A17"/>
    <mergeCell ref="B16:B17"/>
    <mergeCell ref="C16:C17"/>
    <mergeCell ref="D16:D17"/>
    <mergeCell ref="E16:G16"/>
    <mergeCell ref="I16:I17"/>
  </mergeCells>
  <conditionalFormatting sqref="B8:B9 E8:H12">
    <cfRule type="containsBlanks" dxfId="4" priority="3">
      <formula>LEN(TRIM(B8))=0</formula>
    </cfRule>
  </conditionalFormatting>
  <conditionalFormatting sqref="E18:H221">
    <cfRule type="cellIs" dxfId="3" priority="2" operator="equal">
      <formula>0</formula>
    </cfRule>
  </conditionalFormatting>
  <conditionalFormatting sqref="B11">
    <cfRule type="containsBlanks" dxfId="2" priority="5">
      <formula>LEN(TRIM(B11))=0</formula>
    </cfRule>
  </conditionalFormatting>
  <conditionalFormatting sqref="B12">
    <cfRule type="containsBlanks" dxfId="1" priority="4">
      <formula>LEN(TRIM(B12))=0</formula>
    </cfRule>
  </conditionalFormatting>
  <conditionalFormatting sqref="E20:F46">
    <cfRule type="containsBlanks" dxfId="0" priority="1">
      <formula>LEN(TRIM(E20))=0</formula>
    </cfRule>
  </conditionalFormatting>
  <printOptions horizontalCentered="1"/>
  <pageMargins left="0.51181102362204722" right="0.51181102362204722" top="0.35433070866141736" bottom="0.35433070866141736" header="0.19685039370078741" footer="0.19685039370078741"/>
  <pageSetup paperSize="9" scale="80" fitToHeight="5" orientation="landscape" r:id="rId1"/>
  <headerFooter>
    <oddFooter>&amp;R&amp;"Calibri,Regular"&amp;8&amp;P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КС-Образец</vt:lpstr>
      <vt:lpstr>'КС-Образец'!Печат_заглавия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dv050</cp:lastModifiedBy>
  <dcterms:created xsi:type="dcterms:W3CDTF">2018-05-29T12:12:49Z</dcterms:created>
  <dcterms:modified xsi:type="dcterms:W3CDTF">2018-05-30T08:51:32Z</dcterms:modified>
</cp:coreProperties>
</file>